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https://adminservicesltd.sharepoint.com/sites/ANC/Shared Documents/Publications/Gym Guidance/"/>
    </mc:Choice>
  </mc:AlternateContent>
  <xr:revisionPtr revIDLastSave="2" documentId="8_{DA86B972-4E07-384E-9499-421D136CD1D5}" xr6:coauthVersionLast="47" xr6:coauthVersionMax="47" xr10:uidLastSave="{3060FB13-7F1E-4344-93DE-805634FFA1AC}"/>
  <bookViews>
    <workbookView xWindow="-120" yWindow="-120" windowWidth="20730" windowHeight="11040" xr2:uid="{00000000-000D-0000-FFFF-FFFF00000000}"/>
  </bookViews>
  <sheets>
    <sheet name="Read me" sheetId="1" r:id="rId1"/>
    <sheet name="Predictions Validation" sheetId="2" r:id="rId2"/>
    <sheet name="G-Curve co-efficient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3" i="3" l="1"/>
  <c r="AB47" i="3" s="1"/>
  <c r="AA23" i="3"/>
  <c r="AA47" i="3" s="1"/>
  <c r="Z23" i="3"/>
  <c r="Z47" i="3" s="1"/>
  <c r="Y23" i="3"/>
  <c r="Y47" i="3" s="1"/>
  <c r="X23" i="3"/>
  <c r="X47" i="3" s="1"/>
  <c r="W23" i="3"/>
  <c r="W47" i="3" s="1"/>
  <c r="V23" i="3"/>
  <c r="V47" i="3" s="1"/>
  <c r="U23" i="3"/>
  <c r="U47" i="3" s="1"/>
  <c r="T23" i="3"/>
  <c r="T47" i="3" s="1"/>
  <c r="S23" i="3"/>
  <c r="S47" i="3" s="1"/>
  <c r="R23" i="3"/>
  <c r="R47" i="3" s="1"/>
  <c r="Q23" i="3"/>
  <c r="Q47" i="3" s="1"/>
  <c r="P23" i="3"/>
  <c r="P47" i="3" s="1"/>
  <c r="O23" i="3"/>
  <c r="O47" i="3" s="1"/>
  <c r="N23" i="3"/>
  <c r="N47" i="3" s="1"/>
  <c r="M23" i="3"/>
  <c r="M47" i="3" s="1"/>
  <c r="L23" i="3"/>
  <c r="L47" i="3" s="1"/>
  <c r="K23" i="3"/>
  <c r="K47" i="3" s="1"/>
  <c r="J23" i="3"/>
  <c r="J47" i="3" s="1"/>
  <c r="I23" i="3"/>
  <c r="I47" i="3" s="1"/>
  <c r="H23" i="3"/>
  <c r="H47" i="3" s="1"/>
  <c r="G23" i="3"/>
  <c r="G47" i="3" s="1"/>
  <c r="F23" i="3"/>
  <c r="F47" i="3" s="1"/>
  <c r="E23" i="3"/>
  <c r="E47" i="3" s="1"/>
  <c r="D23" i="3"/>
  <c r="D47" i="3" s="1"/>
  <c r="AB22" i="3"/>
  <c r="AB46" i="3" s="1"/>
  <c r="AA22" i="3"/>
  <c r="AA46" i="3" s="1"/>
  <c r="Z22" i="3"/>
  <c r="Z46" i="3" s="1"/>
  <c r="Y22" i="3"/>
  <c r="Y46" i="3" s="1"/>
  <c r="X22" i="3"/>
  <c r="X46" i="3" s="1"/>
  <c r="W22" i="3"/>
  <c r="W46" i="3" s="1"/>
  <c r="V22" i="3"/>
  <c r="V46" i="3" s="1"/>
  <c r="U22" i="3"/>
  <c r="U46" i="3" s="1"/>
  <c r="T22" i="3"/>
  <c r="T46" i="3" s="1"/>
  <c r="S22" i="3"/>
  <c r="S46" i="3" s="1"/>
  <c r="R22" i="3"/>
  <c r="R46" i="3" s="1"/>
  <c r="Q22" i="3"/>
  <c r="Q46" i="3" s="1"/>
  <c r="P22" i="3"/>
  <c r="P46" i="3" s="1"/>
  <c r="O22" i="3"/>
  <c r="O46" i="3" s="1"/>
  <c r="N22" i="3"/>
  <c r="N46" i="3" s="1"/>
  <c r="M22" i="3"/>
  <c r="M46" i="3" s="1"/>
  <c r="L22" i="3"/>
  <c r="L46" i="3" s="1"/>
  <c r="K22" i="3"/>
  <c r="K46" i="3" s="1"/>
  <c r="J22" i="3"/>
  <c r="J46" i="3" s="1"/>
  <c r="I22" i="3"/>
  <c r="I46" i="3" s="1"/>
  <c r="H22" i="3"/>
  <c r="H46" i="3" s="1"/>
  <c r="G22" i="3"/>
  <c r="G46" i="3" s="1"/>
  <c r="F22" i="3"/>
  <c r="F46" i="3" s="1"/>
  <c r="E22" i="3"/>
  <c r="E46" i="3" s="1"/>
  <c r="D22" i="3"/>
  <c r="D46" i="3" s="1"/>
  <c r="AB21" i="3"/>
  <c r="AB45" i="3" s="1"/>
  <c r="AA21" i="3"/>
  <c r="AA45" i="3" s="1"/>
  <c r="Z21" i="3"/>
  <c r="Z45" i="3" s="1"/>
  <c r="Y21" i="3"/>
  <c r="Y45" i="3" s="1"/>
  <c r="X21" i="3"/>
  <c r="X45" i="3" s="1"/>
  <c r="W21" i="3"/>
  <c r="W45" i="3" s="1"/>
  <c r="V21" i="3"/>
  <c r="V45" i="3" s="1"/>
  <c r="U21" i="3"/>
  <c r="U45" i="3" s="1"/>
  <c r="T21" i="3"/>
  <c r="T45" i="3" s="1"/>
  <c r="S21" i="3"/>
  <c r="S45" i="3" s="1"/>
  <c r="R21" i="3"/>
  <c r="R45" i="3" s="1"/>
  <c r="Q21" i="3"/>
  <c r="Q45" i="3" s="1"/>
  <c r="P21" i="3"/>
  <c r="P45" i="3" s="1"/>
  <c r="O21" i="3"/>
  <c r="O45" i="3" s="1"/>
  <c r="N21" i="3"/>
  <c r="N45" i="3" s="1"/>
  <c r="M21" i="3"/>
  <c r="M45" i="3" s="1"/>
  <c r="L21" i="3"/>
  <c r="L45" i="3" s="1"/>
  <c r="K21" i="3"/>
  <c r="K45" i="3" s="1"/>
  <c r="J21" i="3"/>
  <c r="J45" i="3" s="1"/>
  <c r="I21" i="3"/>
  <c r="I45" i="3" s="1"/>
  <c r="H21" i="3"/>
  <c r="H45" i="3" s="1"/>
  <c r="G21" i="3"/>
  <c r="G45" i="3" s="1"/>
  <c r="F21" i="3"/>
  <c r="F45" i="3" s="1"/>
  <c r="E21" i="3"/>
  <c r="E45" i="3" s="1"/>
  <c r="D21" i="3"/>
  <c r="D45" i="3" s="1"/>
  <c r="AB20" i="3"/>
  <c r="AB44" i="3" s="1"/>
  <c r="AA20" i="3"/>
  <c r="AA44" i="3" s="1"/>
  <c r="Z20" i="3"/>
  <c r="Z44" i="3" s="1"/>
  <c r="Y20" i="3"/>
  <c r="Y44" i="3" s="1"/>
  <c r="X20" i="3"/>
  <c r="X44" i="3" s="1"/>
  <c r="W20" i="3"/>
  <c r="W44" i="3" s="1"/>
  <c r="V20" i="3"/>
  <c r="V44" i="3" s="1"/>
  <c r="U20" i="3"/>
  <c r="U44" i="3" s="1"/>
  <c r="T20" i="3"/>
  <c r="T44" i="3" s="1"/>
  <c r="S20" i="3"/>
  <c r="S44" i="3" s="1"/>
  <c r="R20" i="3"/>
  <c r="R44" i="3" s="1"/>
  <c r="Q20" i="3"/>
  <c r="Q44" i="3" s="1"/>
  <c r="P20" i="3"/>
  <c r="P44" i="3" s="1"/>
  <c r="O20" i="3"/>
  <c r="O44" i="3" s="1"/>
  <c r="N20" i="3"/>
  <c r="N44" i="3" s="1"/>
  <c r="M20" i="3"/>
  <c r="M44" i="3" s="1"/>
  <c r="L20" i="3"/>
  <c r="L44" i="3" s="1"/>
  <c r="K20" i="3"/>
  <c r="K44" i="3" s="1"/>
  <c r="J20" i="3"/>
  <c r="J44" i="3" s="1"/>
  <c r="I20" i="3"/>
  <c r="I44" i="3" s="1"/>
  <c r="H20" i="3"/>
  <c r="H44" i="3" s="1"/>
  <c r="G20" i="3"/>
  <c r="G44" i="3" s="1"/>
  <c r="F20" i="3"/>
  <c r="F44" i="3" s="1"/>
  <c r="E20" i="3"/>
  <c r="E44" i="3" s="1"/>
  <c r="D20" i="3"/>
  <c r="D44" i="3" s="1"/>
  <c r="AB19" i="3"/>
  <c r="AB43" i="3" s="1"/>
  <c r="AA19" i="3"/>
  <c r="AA43" i="3" s="1"/>
  <c r="Z19" i="3"/>
  <c r="Z43" i="3" s="1"/>
  <c r="Y19" i="3"/>
  <c r="Y43" i="3" s="1"/>
  <c r="X19" i="3"/>
  <c r="X43" i="3" s="1"/>
  <c r="W19" i="3"/>
  <c r="W43" i="3" s="1"/>
  <c r="V19" i="3"/>
  <c r="V43" i="3" s="1"/>
  <c r="U19" i="3"/>
  <c r="U43" i="3" s="1"/>
  <c r="T19" i="3"/>
  <c r="T43" i="3" s="1"/>
  <c r="S19" i="3"/>
  <c r="S43" i="3" s="1"/>
  <c r="R19" i="3"/>
  <c r="R43" i="3" s="1"/>
  <c r="Q19" i="3"/>
  <c r="Q43" i="3" s="1"/>
  <c r="P19" i="3"/>
  <c r="P43" i="3" s="1"/>
  <c r="O19" i="3"/>
  <c r="O43" i="3" s="1"/>
  <c r="N19" i="3"/>
  <c r="N43" i="3" s="1"/>
  <c r="M19" i="3"/>
  <c r="M43" i="3" s="1"/>
  <c r="L19" i="3"/>
  <c r="L43" i="3" s="1"/>
  <c r="K19" i="3"/>
  <c r="K43" i="3" s="1"/>
  <c r="J19" i="3"/>
  <c r="J43" i="3" s="1"/>
  <c r="I19" i="3"/>
  <c r="I43" i="3" s="1"/>
  <c r="H19" i="3"/>
  <c r="H43" i="3" s="1"/>
  <c r="G19" i="3"/>
  <c r="G43" i="3" s="1"/>
  <c r="F19" i="3"/>
  <c r="F43" i="3" s="1"/>
  <c r="E19" i="3"/>
  <c r="E43" i="3" s="1"/>
  <c r="D19" i="3"/>
  <c r="D43" i="3" s="1"/>
  <c r="AB18" i="3"/>
  <c r="AB42" i="3" s="1"/>
  <c r="AA18" i="3"/>
  <c r="AA42" i="3" s="1"/>
  <c r="Z18" i="3"/>
  <c r="Z42" i="3" s="1"/>
  <c r="Y18" i="3"/>
  <c r="Y42" i="3" s="1"/>
  <c r="X18" i="3"/>
  <c r="X42" i="3" s="1"/>
  <c r="W18" i="3"/>
  <c r="W42" i="3" s="1"/>
  <c r="V18" i="3"/>
  <c r="V42" i="3" s="1"/>
  <c r="U18" i="3"/>
  <c r="U42" i="3" s="1"/>
  <c r="T18" i="3"/>
  <c r="T42" i="3" s="1"/>
  <c r="S18" i="3"/>
  <c r="S42" i="3" s="1"/>
  <c r="R18" i="3"/>
  <c r="R42" i="3" s="1"/>
  <c r="Q18" i="3"/>
  <c r="Q42" i="3" s="1"/>
  <c r="P18" i="3"/>
  <c r="P42" i="3" s="1"/>
  <c r="O18" i="3"/>
  <c r="O42" i="3" s="1"/>
  <c r="N18" i="3"/>
  <c r="N42" i="3" s="1"/>
  <c r="M18" i="3"/>
  <c r="M42" i="3" s="1"/>
  <c r="L18" i="3"/>
  <c r="L42" i="3" s="1"/>
  <c r="K18" i="3"/>
  <c r="K42" i="3" s="1"/>
  <c r="J18" i="3"/>
  <c r="J42" i="3" s="1"/>
  <c r="I18" i="3"/>
  <c r="I42" i="3" s="1"/>
  <c r="H18" i="3"/>
  <c r="H42" i="3" s="1"/>
  <c r="G18" i="3"/>
  <c r="G42" i="3" s="1"/>
  <c r="F18" i="3"/>
  <c r="F42" i="3" s="1"/>
  <c r="E18" i="3"/>
  <c r="E42" i="3" s="1"/>
  <c r="D18" i="3"/>
  <c r="D42" i="3" s="1"/>
  <c r="AB17" i="3"/>
  <c r="AB41" i="3" s="1"/>
  <c r="AA17" i="3"/>
  <c r="AA41" i="3" s="1"/>
  <c r="Z17" i="3"/>
  <c r="Z41" i="3" s="1"/>
  <c r="Y17" i="3"/>
  <c r="Y41" i="3" s="1"/>
  <c r="X17" i="3"/>
  <c r="X41" i="3" s="1"/>
  <c r="W17" i="3"/>
  <c r="W41" i="3" s="1"/>
  <c r="V17" i="3"/>
  <c r="V41" i="3" s="1"/>
  <c r="U17" i="3"/>
  <c r="U41" i="3" s="1"/>
  <c r="T17" i="3"/>
  <c r="T41" i="3" s="1"/>
  <c r="S17" i="3"/>
  <c r="S41" i="3" s="1"/>
  <c r="R17" i="3"/>
  <c r="R41" i="3" s="1"/>
  <c r="Q17" i="3"/>
  <c r="Q41" i="3" s="1"/>
  <c r="P17" i="3"/>
  <c r="P41" i="3" s="1"/>
  <c r="O17" i="3"/>
  <c r="O41" i="3" s="1"/>
  <c r="N17" i="3"/>
  <c r="N41" i="3" s="1"/>
  <c r="M17" i="3"/>
  <c r="M41" i="3" s="1"/>
  <c r="L17" i="3"/>
  <c r="L41" i="3" s="1"/>
  <c r="K17" i="3"/>
  <c r="K41" i="3" s="1"/>
  <c r="J17" i="3"/>
  <c r="J41" i="3" s="1"/>
  <c r="I17" i="3"/>
  <c r="I41" i="3" s="1"/>
  <c r="H17" i="3"/>
  <c r="H41" i="3" s="1"/>
  <c r="G17" i="3"/>
  <c r="G41" i="3" s="1"/>
  <c r="F17" i="3"/>
  <c r="F41" i="3" s="1"/>
  <c r="E17" i="3"/>
  <c r="E41" i="3" s="1"/>
  <c r="D17" i="3"/>
  <c r="D41" i="3" s="1"/>
  <c r="AB16" i="3"/>
  <c r="AB40" i="3" s="1"/>
  <c r="AA16" i="3"/>
  <c r="AA40" i="3" s="1"/>
  <c r="Z16" i="3"/>
  <c r="Z40" i="3" s="1"/>
  <c r="Y16" i="3"/>
  <c r="Y40" i="3" s="1"/>
  <c r="X16" i="3"/>
  <c r="X40" i="3" s="1"/>
  <c r="W16" i="3"/>
  <c r="W40" i="3" s="1"/>
  <c r="V16" i="3"/>
  <c r="V40" i="3" s="1"/>
  <c r="U16" i="3"/>
  <c r="U40" i="3" s="1"/>
  <c r="T16" i="3"/>
  <c r="T40" i="3" s="1"/>
  <c r="S16" i="3"/>
  <c r="S40" i="3" s="1"/>
  <c r="R16" i="3"/>
  <c r="R40" i="3" s="1"/>
  <c r="Q16" i="3"/>
  <c r="Q40" i="3" s="1"/>
  <c r="P16" i="3"/>
  <c r="P40" i="3" s="1"/>
  <c r="O16" i="3"/>
  <c r="O40" i="3" s="1"/>
  <c r="N16" i="3"/>
  <c r="N40" i="3" s="1"/>
  <c r="M16" i="3"/>
  <c r="M40" i="3" s="1"/>
  <c r="L16" i="3"/>
  <c r="L40" i="3" s="1"/>
  <c r="K16" i="3"/>
  <c r="K40" i="3" s="1"/>
  <c r="J16" i="3"/>
  <c r="J40" i="3" s="1"/>
  <c r="I16" i="3"/>
  <c r="I40" i="3" s="1"/>
  <c r="H16" i="3"/>
  <c r="H40" i="3" s="1"/>
  <c r="G16" i="3"/>
  <c r="G40" i="3" s="1"/>
  <c r="F16" i="3"/>
  <c r="F40" i="3" s="1"/>
  <c r="E16" i="3"/>
  <c r="E40" i="3" s="1"/>
  <c r="D16" i="3"/>
  <c r="D40" i="3" s="1"/>
  <c r="AB15" i="3"/>
  <c r="AB39" i="3" s="1"/>
  <c r="AA15" i="3"/>
  <c r="AA39" i="3" s="1"/>
  <c r="Z15" i="3"/>
  <c r="Z39" i="3" s="1"/>
  <c r="Y15" i="3"/>
  <c r="Y39" i="3" s="1"/>
  <c r="X15" i="3"/>
  <c r="X39" i="3" s="1"/>
  <c r="W15" i="3"/>
  <c r="W39" i="3" s="1"/>
  <c r="V15" i="3"/>
  <c r="V39" i="3" s="1"/>
  <c r="U15" i="3"/>
  <c r="U39" i="3" s="1"/>
  <c r="T15" i="3"/>
  <c r="T39" i="3" s="1"/>
  <c r="S15" i="3"/>
  <c r="S39" i="3" s="1"/>
  <c r="R15" i="3"/>
  <c r="R39" i="3" s="1"/>
  <c r="Q15" i="3"/>
  <c r="Q39" i="3" s="1"/>
  <c r="P15" i="3"/>
  <c r="P39" i="3" s="1"/>
  <c r="O15" i="3"/>
  <c r="O39" i="3" s="1"/>
  <c r="N15" i="3"/>
  <c r="N39" i="3" s="1"/>
  <c r="M15" i="3"/>
  <c r="M39" i="3" s="1"/>
  <c r="L15" i="3"/>
  <c r="L39" i="3" s="1"/>
  <c r="K15" i="3"/>
  <c r="K39" i="3" s="1"/>
  <c r="J15" i="3"/>
  <c r="J39" i="3" s="1"/>
  <c r="I15" i="3"/>
  <c r="I39" i="3" s="1"/>
  <c r="H15" i="3"/>
  <c r="H39" i="3" s="1"/>
  <c r="G15" i="3"/>
  <c r="G39" i="3" s="1"/>
  <c r="F15" i="3"/>
  <c r="F39" i="3" s="1"/>
  <c r="E15" i="3"/>
  <c r="E39" i="3" s="1"/>
  <c r="D15" i="3"/>
  <c r="D39" i="3" s="1"/>
</calcChain>
</file>

<file path=xl/sharedStrings.xml><?xml version="1.0" encoding="utf-8"?>
<sst xmlns="http://schemas.openxmlformats.org/spreadsheetml/2006/main" count="67" uniqueCount="62">
  <si>
    <t>ProPG Gym Acoustics Guidance</t>
  </si>
  <si>
    <t>Read me</t>
  </si>
  <si>
    <t>Version 1.0</t>
  </si>
  <si>
    <t>Updated 5/4/23</t>
  </si>
  <si>
    <t>This sheet has been made available by the working group of the ProPG Gym Acoustics Guidance following feedback, to allow checks of the prediction methods and also the recreation of the G-curves</t>
  </si>
  <si>
    <t>Contents :</t>
  </si>
  <si>
    <t>Tab 1</t>
  </si>
  <si>
    <t>Prediction checks - validation tool</t>
  </si>
  <si>
    <t xml:space="preserve">Tab 2 </t>
  </si>
  <si>
    <t>G-Curve a and b co-efficients</t>
  </si>
  <si>
    <t xml:space="preserve">Prediction Validation </t>
  </si>
  <si>
    <t>From H.3 pg 81</t>
  </si>
  <si>
    <t>Input parameters</t>
  </si>
  <si>
    <t>Output broadband results</t>
  </si>
  <si>
    <t>Step</t>
  </si>
  <si>
    <t>Parameter required</t>
  </si>
  <si>
    <t>Value</t>
  </si>
  <si>
    <t>Unit</t>
  </si>
  <si>
    <t>Contact time (Tc)</t>
  </si>
  <si>
    <t>Tc Cut-off</t>
  </si>
  <si>
    <t>Predicted LAMax,F</t>
  </si>
  <si>
    <t>Mass</t>
  </si>
  <si>
    <t>kg</t>
  </si>
  <si>
    <t>2ms</t>
  </si>
  <si>
    <t>Drop Height</t>
  </si>
  <si>
    <t>m</t>
  </si>
  <si>
    <t>3ms</t>
  </si>
  <si>
    <t>Floor density</t>
  </si>
  <si>
    <t>kg/m3</t>
  </si>
  <si>
    <t>4ms</t>
  </si>
  <si>
    <t>Floor thickness</t>
  </si>
  <si>
    <t>mm</t>
  </si>
  <si>
    <t>5ms</t>
  </si>
  <si>
    <t>Young’s modulus</t>
  </si>
  <si>
    <t>30x10^9</t>
  </si>
  <si>
    <t>N/m2</t>
  </si>
  <si>
    <t>6ms</t>
  </si>
  <si>
    <t>Poisson ratio</t>
  </si>
  <si>
    <t>7ms</t>
  </si>
  <si>
    <t xml:space="preserve">Reverberation Time </t>
  </si>
  <si>
    <t>s (at each band)</t>
  </si>
  <si>
    <t>Speed of sound in air</t>
  </si>
  <si>
    <t>m/s</t>
  </si>
  <si>
    <t>Note: To validate the calculation method use the input parameters and confirm the output results have been achieved.</t>
  </si>
  <si>
    <t>Density of air</t>
  </si>
  <si>
    <t>Radiation efficiency</t>
  </si>
  <si>
    <t>1 (for all bands)</t>
  </si>
  <si>
    <t>Room volume</t>
  </si>
  <si>
    <t>m3</t>
  </si>
  <si>
    <t>Contact Time</t>
  </si>
  <si>
    <t>ms</t>
  </si>
  <si>
    <t>G-Curve derivation</t>
  </si>
  <si>
    <t>G-curve formulated using the same approach as NR calculations prodvided in BS 8233</t>
  </si>
  <si>
    <t>L = a + bN</t>
  </si>
  <si>
    <t>a</t>
  </si>
  <si>
    <t>b</t>
  </si>
  <si>
    <t>Calculated G-curves</t>
  </si>
  <si>
    <t>G-value</t>
  </si>
  <si>
    <t>G-curves reported in GAG to 1dp</t>
  </si>
  <si>
    <t>Rounding errors (compared to values given to 1dp)</t>
  </si>
  <si>
    <t xml:space="preserve"> </t>
  </si>
  <si>
    <t xml:space="preserve">Disclaimer: The ANC, IOA and CIEH take no responsibility for the way in which this data is used, but provide it to allow a deeper understanding of the document, and to assist its wide 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</si>
</sst>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0.000"/>
    <numFmt numFmtId="166" formatCode="0.0"/>
  </numFmts>
  <fonts count="14" x14ac:knownFonts="1">
    <font>
      <sz val="10"/>
      <color rgb="FF000000"/>
      <name val="Arial"/>
      <scheme val="minor"/>
    </font>
    <font>
      <b/>
      <sz val="14"/>
      <color theme="1"/>
      <name val="Arial"/>
      <family val="2"/>
      <scheme val="minor"/>
    </font>
    <font>
      <b/>
      <sz val="14"/>
      <color rgb="FFFF9900"/>
      <name val="Arial"/>
      <family val="2"/>
      <scheme val="minor"/>
    </font>
    <font>
      <sz val="10"/>
      <color theme="1"/>
      <name val="Arial"/>
      <family val="2"/>
      <scheme val="minor"/>
    </font>
    <font>
      <sz val="10"/>
      <color theme="5"/>
      <name val="Arial"/>
      <family val="2"/>
      <scheme val="minor"/>
    </font>
    <font>
      <i/>
      <sz val="10"/>
      <color theme="1"/>
      <name val="Arial"/>
      <family val="2"/>
      <scheme val="minor"/>
    </font>
    <font>
      <sz val="10"/>
      <color rgb="FF3D85C6"/>
      <name val="Arial"/>
      <family val="2"/>
      <scheme val="minor"/>
    </font>
    <font>
      <b/>
      <sz val="10"/>
      <color theme="1"/>
      <name val="Arial"/>
      <family val="2"/>
      <scheme val="minor"/>
    </font>
    <font>
      <sz val="10"/>
      <color rgb="FFFF0000"/>
      <name val="Arial"/>
      <family val="2"/>
      <scheme val="minor"/>
    </font>
    <font>
      <sz val="11"/>
      <color theme="1"/>
      <name val="Calibri"/>
      <family val="2"/>
    </font>
    <font>
      <b/>
      <sz val="15"/>
      <color theme="1"/>
      <name val="Calibri"/>
      <family val="2"/>
    </font>
    <font>
      <sz val="10"/>
      <color rgb="FF000000"/>
      <name val="Calibri"/>
      <family val="2"/>
    </font>
    <font>
      <b/>
      <sz val="10"/>
      <color rgb="FF000000"/>
      <name val="Calibri"/>
      <family val="2"/>
    </font>
    <font>
      <sz val="11"/>
      <color rgb="FF000000"/>
      <name val="Calibri"/>
      <family val="2"/>
    </font>
  </fonts>
  <fills count="7">
    <fill>
      <patternFill patternType="none"/>
    </fill>
    <fill>
      <patternFill patternType="gray125"/>
    </fill>
    <fill>
      <patternFill patternType="solid">
        <fgColor rgb="FFFF99FF"/>
        <bgColor rgb="FFFF99FF"/>
      </patternFill>
    </fill>
    <fill>
      <patternFill patternType="solid">
        <fgColor rgb="FF595959"/>
        <bgColor rgb="FF595959"/>
      </patternFill>
    </fill>
    <fill>
      <patternFill patternType="solid">
        <fgColor rgb="FF92D050"/>
        <bgColor rgb="FF92D050"/>
      </patternFill>
    </fill>
    <fill>
      <patternFill patternType="solid">
        <fgColor rgb="FFFFFF00"/>
        <bgColor rgb="FFFFFF00"/>
      </patternFill>
    </fill>
    <fill>
      <patternFill patternType="solid">
        <fgColor rgb="FFFF9900"/>
        <bgColor rgb="FFFF9900"/>
      </patternFill>
    </fill>
  </fills>
  <borders count="10">
    <border>
      <left/>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4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3" fillId="0" borderId="0" xfId="0" applyFont="1" applyAlignment="1">
      <alignment horizontal="left"/>
    </xf>
    <xf numFmtId="164" fontId="3" fillId="0" borderId="0" xfId="0" applyNumberFormat="1" applyFont="1"/>
    <xf numFmtId="0" fontId="8" fillId="0" borderId="0" xfId="0" applyFont="1"/>
    <xf numFmtId="0" fontId="9" fillId="0" borderId="0" xfId="0" applyFont="1"/>
    <xf numFmtId="0" fontId="10" fillId="0" borderId="0" xfId="0" applyFont="1"/>
    <xf numFmtId="0" fontId="11" fillId="0" borderId="1"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1" fillId="2" borderId="5" xfId="0" applyFont="1" applyFill="1" applyBorder="1" applyAlignment="1">
      <alignment horizontal="center"/>
    </xf>
    <xf numFmtId="0" fontId="13" fillId="3" borderId="6" xfId="0" applyFont="1" applyFill="1" applyBorder="1"/>
    <xf numFmtId="165" fontId="13" fillId="0" borderId="4" xfId="0" applyNumberFormat="1" applyFont="1" applyBorder="1" applyAlignment="1">
      <alignment horizontal="center"/>
    </xf>
    <xf numFmtId="165" fontId="13" fillId="0" borderId="3" xfId="0" applyNumberFormat="1" applyFont="1" applyBorder="1" applyAlignment="1">
      <alignment horizontal="center"/>
    </xf>
    <xf numFmtId="165" fontId="13" fillId="0" borderId="6" xfId="0" applyNumberFormat="1" applyFont="1" applyBorder="1" applyAlignment="1">
      <alignment horizontal="center"/>
    </xf>
    <xf numFmtId="0" fontId="13" fillId="3" borderId="4" xfId="0" applyFont="1" applyFill="1" applyBorder="1"/>
    <xf numFmtId="0" fontId="13" fillId="3" borderId="7" xfId="0" applyFont="1" applyFill="1" applyBorder="1"/>
    <xf numFmtId="165" fontId="13" fillId="0" borderId="8" xfId="0" applyNumberFormat="1" applyFont="1" applyBorder="1" applyAlignment="1">
      <alignment horizontal="center"/>
    </xf>
    <xf numFmtId="165" fontId="13" fillId="0" borderId="9" xfId="0" applyNumberFormat="1" applyFont="1" applyBorder="1" applyAlignment="1">
      <alignment horizontal="center"/>
    </xf>
    <xf numFmtId="165" fontId="13" fillId="0" borderId="7" xfId="0" applyNumberFormat="1" applyFont="1" applyBorder="1" applyAlignment="1">
      <alignment horizontal="center"/>
    </xf>
    <xf numFmtId="0" fontId="13" fillId="3" borderId="8" xfId="0" applyFont="1" applyFill="1" applyBorder="1"/>
    <xf numFmtId="0" fontId="11" fillId="4" borderId="5" xfId="0" applyFont="1" applyFill="1" applyBorder="1" applyAlignment="1">
      <alignment horizontal="center"/>
    </xf>
    <xf numFmtId="0" fontId="9" fillId="3" borderId="5" xfId="0" applyFont="1" applyFill="1" applyBorder="1" applyAlignment="1">
      <alignment horizontal="center"/>
    </xf>
    <xf numFmtId="166" fontId="9" fillId="0" borderId="9" xfId="0" applyNumberFormat="1" applyFont="1" applyBorder="1" applyAlignment="1">
      <alignment horizontal="center"/>
    </xf>
    <xf numFmtId="166" fontId="9" fillId="0" borderId="8" xfId="0" applyNumberFormat="1" applyFont="1" applyBorder="1" applyAlignment="1">
      <alignment horizontal="center"/>
    </xf>
    <xf numFmtId="166" fontId="9" fillId="0" borderId="5" xfId="0" applyNumberFormat="1" applyFont="1" applyBorder="1" applyAlignment="1">
      <alignment horizontal="center"/>
    </xf>
    <xf numFmtId="0" fontId="9" fillId="3" borderId="8" xfId="0" applyFont="1" applyFill="1" applyBorder="1" applyAlignment="1">
      <alignment horizontal="center"/>
    </xf>
    <xf numFmtId="0" fontId="11" fillId="5" borderId="5" xfId="0" applyFont="1" applyFill="1" applyBorder="1" applyAlignment="1">
      <alignment horizontal="center"/>
    </xf>
    <xf numFmtId="0" fontId="9" fillId="0" borderId="9" xfId="0" applyFont="1" applyBorder="1" applyAlignment="1">
      <alignment horizontal="center"/>
    </xf>
    <xf numFmtId="0" fontId="9" fillId="0" borderId="8" xfId="0" applyFont="1" applyBorder="1" applyAlignment="1">
      <alignment horizontal="center"/>
    </xf>
    <xf numFmtId="0" fontId="9" fillId="0" borderId="5" xfId="0" applyFont="1" applyBorder="1" applyAlignment="1">
      <alignment horizontal="center"/>
    </xf>
    <xf numFmtId="0" fontId="11" fillId="6" borderId="5" xfId="0" applyFont="1" applyFill="1" applyBorder="1" applyAlignment="1">
      <alignment horizontal="center"/>
    </xf>
    <xf numFmtId="2" fontId="9" fillId="0" borderId="9" xfId="0" applyNumberFormat="1" applyFont="1" applyBorder="1" applyAlignment="1">
      <alignment horizontal="center"/>
    </xf>
    <xf numFmtId="0" fontId="5" fillId="0" borderId="0" xfId="0" applyFont="1" applyAlignment="1">
      <alignment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11"/>
  <sheetViews>
    <sheetView tabSelected="1" workbookViewId="0">
      <selection activeCell="H10" sqref="H10"/>
    </sheetView>
  </sheetViews>
  <sheetFormatPr defaultColWidth="12.7109375" defaultRowHeight="15.75" customHeight="1" x14ac:dyDescent="0.2"/>
  <sheetData>
    <row r="1" spans="1:2" ht="18" x14ac:dyDescent="0.25">
      <c r="A1" s="1" t="s">
        <v>0</v>
      </c>
    </row>
    <row r="2" spans="1:2" ht="18" x14ac:dyDescent="0.25">
      <c r="A2" s="2" t="s">
        <v>1</v>
      </c>
    </row>
    <row r="3" spans="1:2" ht="15.75" customHeight="1" x14ac:dyDescent="0.2">
      <c r="A3" s="3" t="s">
        <v>2</v>
      </c>
    </row>
    <row r="4" spans="1:2" ht="15.75" customHeight="1" x14ac:dyDescent="0.2">
      <c r="A4" s="3" t="s">
        <v>3</v>
      </c>
    </row>
    <row r="5" spans="1:2" ht="15.75" customHeight="1" x14ac:dyDescent="0.2">
      <c r="A5" s="4" t="s">
        <v>4</v>
      </c>
    </row>
    <row r="7" spans="1:2" ht="15.75" customHeight="1" x14ac:dyDescent="0.2">
      <c r="A7" s="5" t="s">
        <v>61</v>
      </c>
    </row>
    <row r="9" spans="1:2" ht="15.75" customHeight="1" x14ac:dyDescent="0.2">
      <c r="A9" s="6" t="s">
        <v>5</v>
      </c>
      <c r="B9" s="6"/>
    </row>
    <row r="10" spans="1:2" ht="15.75" customHeight="1" x14ac:dyDescent="0.2">
      <c r="A10" s="6" t="s">
        <v>6</v>
      </c>
      <c r="B10" s="6" t="s">
        <v>7</v>
      </c>
    </row>
    <row r="11" spans="1:2" ht="15.75" customHeight="1" x14ac:dyDescent="0.2">
      <c r="A11" s="6" t="s">
        <v>8</v>
      </c>
      <c r="B11" s="6"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22"/>
  <sheetViews>
    <sheetView topLeftCell="A12" workbookViewId="0">
      <selection activeCell="J23" sqref="J23"/>
    </sheetView>
  </sheetViews>
  <sheetFormatPr defaultColWidth="12.7109375" defaultRowHeight="15.75" customHeight="1" x14ac:dyDescent="0.2"/>
  <cols>
    <col min="2" max="2" width="5.42578125" customWidth="1"/>
    <col min="3" max="3" width="16.7109375" customWidth="1"/>
    <col min="9" max="9" width="15.140625" customWidth="1"/>
  </cols>
  <sheetData>
    <row r="1" spans="1:9" ht="18" x14ac:dyDescent="0.25">
      <c r="A1" s="1" t="s">
        <v>0</v>
      </c>
      <c r="B1" s="1"/>
    </row>
    <row r="2" spans="1:9" ht="18" x14ac:dyDescent="0.25">
      <c r="A2" s="2" t="s">
        <v>10</v>
      </c>
      <c r="B2" s="1"/>
    </row>
    <row r="3" spans="1:9" ht="15.75" customHeight="1" x14ac:dyDescent="0.2">
      <c r="A3" s="3" t="s">
        <v>11</v>
      </c>
    </row>
    <row r="5" spans="1:9" ht="15.75" customHeight="1" x14ac:dyDescent="0.2">
      <c r="B5" s="7" t="s">
        <v>12</v>
      </c>
      <c r="C5" s="7"/>
      <c r="D5" s="7"/>
      <c r="E5" s="7"/>
      <c r="F5" s="7"/>
      <c r="G5" s="7" t="s">
        <v>13</v>
      </c>
    </row>
    <row r="7" spans="1:9" ht="15.75" customHeight="1" x14ac:dyDescent="0.2">
      <c r="B7" s="3" t="s">
        <v>14</v>
      </c>
      <c r="C7" s="3" t="s">
        <v>15</v>
      </c>
      <c r="D7" s="3" t="s">
        <v>16</v>
      </c>
      <c r="E7" s="3" t="s">
        <v>17</v>
      </c>
      <c r="G7" s="3" t="s">
        <v>18</v>
      </c>
      <c r="H7" s="3" t="s">
        <v>19</v>
      </c>
      <c r="I7" s="3" t="s">
        <v>20</v>
      </c>
    </row>
    <row r="8" spans="1:9" ht="15.75" customHeight="1" x14ac:dyDescent="0.2">
      <c r="B8" s="8">
        <v>1</v>
      </c>
      <c r="C8" s="3" t="s">
        <v>21</v>
      </c>
      <c r="D8" s="3">
        <v>35</v>
      </c>
      <c r="E8" s="3" t="s">
        <v>22</v>
      </c>
      <c r="G8" s="3" t="s">
        <v>23</v>
      </c>
      <c r="H8" s="3">
        <v>750</v>
      </c>
      <c r="I8" s="3">
        <v>90</v>
      </c>
    </row>
    <row r="9" spans="1:9" ht="15.75" customHeight="1" x14ac:dyDescent="0.2">
      <c r="B9" s="8"/>
      <c r="C9" s="3" t="s">
        <v>24</v>
      </c>
      <c r="D9" s="3">
        <v>1</v>
      </c>
      <c r="E9" s="3" t="s">
        <v>25</v>
      </c>
      <c r="G9" s="3" t="s">
        <v>26</v>
      </c>
      <c r="H9" s="3">
        <v>500</v>
      </c>
      <c r="I9" s="3">
        <v>90</v>
      </c>
    </row>
    <row r="10" spans="1:9" ht="15.75" customHeight="1" x14ac:dyDescent="0.2">
      <c r="B10" s="8">
        <v>2</v>
      </c>
      <c r="C10" s="3" t="s">
        <v>27</v>
      </c>
      <c r="D10" s="3">
        <v>2300</v>
      </c>
      <c r="E10" s="3" t="s">
        <v>28</v>
      </c>
      <c r="G10" s="3" t="s">
        <v>29</v>
      </c>
      <c r="H10" s="3">
        <v>375</v>
      </c>
      <c r="I10" s="3">
        <v>87</v>
      </c>
    </row>
    <row r="11" spans="1:9" ht="15.75" customHeight="1" x14ac:dyDescent="0.2">
      <c r="B11" s="8"/>
      <c r="C11" s="3" t="s">
        <v>30</v>
      </c>
      <c r="D11" s="3">
        <v>250</v>
      </c>
      <c r="E11" s="3" t="s">
        <v>31</v>
      </c>
      <c r="G11" s="3" t="s">
        <v>32</v>
      </c>
      <c r="H11" s="3">
        <v>300</v>
      </c>
      <c r="I11" s="3">
        <v>86</v>
      </c>
    </row>
    <row r="12" spans="1:9" ht="15.75" customHeight="1" x14ac:dyDescent="0.2">
      <c r="B12" s="8"/>
      <c r="C12" s="3" t="s">
        <v>33</v>
      </c>
      <c r="D12" s="3" t="s">
        <v>34</v>
      </c>
      <c r="E12" s="3" t="s">
        <v>35</v>
      </c>
      <c r="G12" s="3" t="s">
        <v>36</v>
      </c>
      <c r="H12" s="3">
        <v>250</v>
      </c>
      <c r="I12" s="3">
        <v>86</v>
      </c>
    </row>
    <row r="13" spans="1:9" ht="15.75" customHeight="1" x14ac:dyDescent="0.2">
      <c r="B13" s="8"/>
      <c r="C13" s="3" t="s">
        <v>37</v>
      </c>
      <c r="D13" s="3">
        <v>0.2</v>
      </c>
      <c r="G13" s="3" t="s">
        <v>38</v>
      </c>
      <c r="H13" s="3">
        <v>215</v>
      </c>
      <c r="I13" s="3">
        <v>84</v>
      </c>
    </row>
    <row r="14" spans="1:9" ht="15.75" customHeight="1" x14ac:dyDescent="0.2">
      <c r="B14" s="8">
        <v>3</v>
      </c>
      <c r="C14" s="3" t="s">
        <v>39</v>
      </c>
      <c r="D14" s="3">
        <v>0.6</v>
      </c>
      <c r="E14" s="3" t="s">
        <v>40</v>
      </c>
    </row>
    <row r="15" spans="1:9" ht="15.75" customHeight="1" x14ac:dyDescent="0.2">
      <c r="B15" s="8"/>
      <c r="C15" s="3" t="s">
        <v>41</v>
      </c>
      <c r="D15" s="3">
        <v>343</v>
      </c>
      <c r="E15" s="3" t="s">
        <v>42</v>
      </c>
      <c r="G15" s="40" t="s">
        <v>43</v>
      </c>
      <c r="H15" s="41"/>
      <c r="I15" s="41"/>
    </row>
    <row r="16" spans="1:9" ht="15.75" customHeight="1" x14ac:dyDescent="0.2">
      <c r="C16" s="3" t="s">
        <v>44</v>
      </c>
      <c r="D16" s="3">
        <v>1.21</v>
      </c>
      <c r="E16" s="3" t="s">
        <v>28</v>
      </c>
      <c r="G16" s="41"/>
      <c r="H16" s="41"/>
      <c r="I16" s="41"/>
    </row>
    <row r="17" spans="2:9" ht="15.75" customHeight="1" x14ac:dyDescent="0.2">
      <c r="C17" s="3" t="s">
        <v>45</v>
      </c>
      <c r="D17" s="3" t="s">
        <v>46</v>
      </c>
      <c r="G17" s="41"/>
      <c r="H17" s="41"/>
      <c r="I17" s="41"/>
    </row>
    <row r="18" spans="2:9" ht="15.75" customHeight="1" x14ac:dyDescent="0.2">
      <c r="C18" s="3" t="s">
        <v>47</v>
      </c>
      <c r="D18" s="3">
        <v>15</v>
      </c>
      <c r="E18" s="3" t="s">
        <v>48</v>
      </c>
      <c r="G18" s="41"/>
      <c r="H18" s="41"/>
      <c r="I18" s="41"/>
    </row>
    <row r="19" spans="2:9" ht="15.75" customHeight="1" x14ac:dyDescent="0.2">
      <c r="B19" s="8">
        <v>4</v>
      </c>
      <c r="C19" s="3" t="s">
        <v>49</v>
      </c>
      <c r="D19" s="9">
        <v>44964</v>
      </c>
      <c r="E19" s="3" t="s">
        <v>50</v>
      </c>
      <c r="G19" s="41"/>
      <c r="H19" s="41"/>
      <c r="I19" s="41"/>
    </row>
    <row r="22" spans="2:9" ht="15.75" customHeight="1" x14ac:dyDescent="0.2">
      <c r="G22" s="10" t="s">
        <v>60</v>
      </c>
    </row>
  </sheetData>
  <mergeCells count="1">
    <mergeCell ref="G15:I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C47"/>
  <sheetViews>
    <sheetView workbookViewId="0">
      <selection activeCell="I7" sqref="I7"/>
    </sheetView>
  </sheetViews>
  <sheetFormatPr defaultColWidth="12.7109375" defaultRowHeight="15.75" customHeight="1" x14ac:dyDescent="0.2"/>
  <cols>
    <col min="1" max="1" width="5.7109375" customWidth="1"/>
    <col min="2" max="29" width="6.7109375" customWidth="1"/>
  </cols>
  <sheetData>
    <row r="1" spans="1:29" ht="18" x14ac:dyDescent="0.25">
      <c r="A1" s="1" t="s">
        <v>0</v>
      </c>
    </row>
    <row r="2" spans="1:29" ht="18" x14ac:dyDescent="0.25">
      <c r="A2" s="2" t="s">
        <v>51</v>
      </c>
      <c r="B2" s="1"/>
    </row>
    <row r="4" spans="1:29" ht="15.75" customHeight="1" x14ac:dyDescent="0.2">
      <c r="B4" s="3" t="s">
        <v>52</v>
      </c>
    </row>
    <row r="5" spans="1:29" ht="15" x14ac:dyDescent="0.25">
      <c r="B5" s="11"/>
    </row>
    <row r="6" spans="1:29" ht="15.75" customHeight="1" x14ac:dyDescent="0.3">
      <c r="B6" s="12" t="s">
        <v>53</v>
      </c>
    </row>
    <row r="9" spans="1:29" ht="12.75" x14ac:dyDescent="0.2">
      <c r="B9" s="13"/>
      <c r="C9" s="14">
        <v>25</v>
      </c>
      <c r="D9" s="15">
        <v>31.5</v>
      </c>
      <c r="E9" s="16">
        <v>40</v>
      </c>
      <c r="F9" s="15">
        <v>50</v>
      </c>
      <c r="G9" s="15">
        <v>63</v>
      </c>
      <c r="H9" s="16">
        <v>80</v>
      </c>
      <c r="I9" s="15">
        <v>100</v>
      </c>
      <c r="J9" s="15">
        <v>125</v>
      </c>
      <c r="K9" s="16">
        <v>160</v>
      </c>
      <c r="L9" s="15">
        <v>200</v>
      </c>
      <c r="M9" s="15">
        <v>250</v>
      </c>
      <c r="N9" s="15">
        <v>315</v>
      </c>
      <c r="O9" s="14">
        <v>400</v>
      </c>
      <c r="P9" s="15">
        <v>500</v>
      </c>
      <c r="Q9" s="16">
        <v>630</v>
      </c>
      <c r="R9" s="15">
        <v>800</v>
      </c>
      <c r="S9" s="15">
        <v>1000</v>
      </c>
      <c r="T9" s="15">
        <v>1250</v>
      </c>
      <c r="U9" s="14">
        <v>1600</v>
      </c>
      <c r="V9" s="15">
        <v>2000</v>
      </c>
      <c r="W9" s="16">
        <v>2500</v>
      </c>
      <c r="X9" s="15">
        <v>3150</v>
      </c>
      <c r="Y9" s="15">
        <v>4000</v>
      </c>
      <c r="Z9" s="15">
        <v>5000</v>
      </c>
      <c r="AA9" s="14">
        <v>6300</v>
      </c>
      <c r="AB9" s="15">
        <v>8000</v>
      </c>
      <c r="AC9" s="16">
        <v>10000</v>
      </c>
    </row>
    <row r="10" spans="1:29" ht="15" x14ac:dyDescent="0.25">
      <c r="B10" s="17" t="s">
        <v>54</v>
      </c>
      <c r="C10" s="18"/>
      <c r="D10" s="19">
        <v>50.3</v>
      </c>
      <c r="E10" s="19">
        <v>41.3</v>
      </c>
      <c r="F10" s="19">
        <v>33.4</v>
      </c>
      <c r="G10" s="19">
        <v>27.3</v>
      </c>
      <c r="H10" s="20">
        <v>22.6</v>
      </c>
      <c r="I10" s="21">
        <v>18.5</v>
      </c>
      <c r="J10" s="19">
        <v>14.9</v>
      </c>
      <c r="K10" s="19">
        <v>11.6</v>
      </c>
      <c r="L10" s="19">
        <v>8.5500000000000007</v>
      </c>
      <c r="M10" s="19">
        <v>5.7</v>
      </c>
      <c r="N10" s="20">
        <v>3.03</v>
      </c>
      <c r="O10" s="21">
        <v>0.76</v>
      </c>
      <c r="P10" s="19">
        <v>-1.1000000000000001</v>
      </c>
      <c r="Q10" s="19">
        <v>-2.58</v>
      </c>
      <c r="R10" s="19">
        <v>-3.9</v>
      </c>
      <c r="S10" s="19">
        <v>-5.0999999999999996</v>
      </c>
      <c r="T10" s="20">
        <v>-6.33</v>
      </c>
      <c r="U10" s="21">
        <v>-7.52</v>
      </c>
      <c r="V10" s="19">
        <v>-8.6</v>
      </c>
      <c r="W10" s="19">
        <v>-9.51</v>
      </c>
      <c r="X10" s="19">
        <v>-10.4</v>
      </c>
      <c r="Y10" s="19">
        <v>-11.2</v>
      </c>
      <c r="Z10" s="20">
        <v>-11.9</v>
      </c>
      <c r="AA10" s="21">
        <v>-12.5</v>
      </c>
      <c r="AB10" s="19">
        <v>-13.1</v>
      </c>
      <c r="AC10" s="22"/>
    </row>
    <row r="11" spans="1:29" ht="15" x14ac:dyDescent="0.25">
      <c r="B11" s="17" t="s">
        <v>55</v>
      </c>
      <c r="C11" s="23"/>
      <c r="D11" s="24">
        <v>0.68100000000000005</v>
      </c>
      <c r="E11" s="24">
        <v>0.72399999999999998</v>
      </c>
      <c r="F11" s="24">
        <v>0.75900000000000001</v>
      </c>
      <c r="G11" s="24">
        <v>0.79</v>
      </c>
      <c r="H11" s="25">
        <v>0.81899999999999995</v>
      </c>
      <c r="I11" s="26">
        <v>0.84599999999999997</v>
      </c>
      <c r="J11" s="24">
        <v>0.86899999999999999</v>
      </c>
      <c r="K11" s="24">
        <v>0.89100000000000001</v>
      </c>
      <c r="L11" s="24">
        <v>0.91100000000000003</v>
      </c>
      <c r="M11" s="24">
        <v>0.93</v>
      </c>
      <c r="N11" s="25">
        <v>0.94599999999999995</v>
      </c>
      <c r="O11" s="26">
        <v>0.96</v>
      </c>
      <c r="P11" s="24">
        <v>0.97199999999999998</v>
      </c>
      <c r="Q11" s="24">
        <v>0.98199999999999998</v>
      </c>
      <c r="R11" s="24">
        <v>0.99099999999999999</v>
      </c>
      <c r="S11" s="24">
        <v>0.999</v>
      </c>
      <c r="T11" s="25">
        <v>1.0049999999999999</v>
      </c>
      <c r="U11" s="26">
        <v>1.01</v>
      </c>
      <c r="V11" s="24">
        <v>1.0149999999999999</v>
      </c>
      <c r="W11" s="24">
        <v>1.0189999999999999</v>
      </c>
      <c r="X11" s="24">
        <v>1.022</v>
      </c>
      <c r="Y11" s="24">
        <v>1.0249999999999999</v>
      </c>
      <c r="Z11" s="25">
        <v>1.0269999999999999</v>
      </c>
      <c r="AA11" s="26">
        <v>1.028</v>
      </c>
      <c r="AB11" s="24">
        <v>1.03</v>
      </c>
      <c r="AC11" s="27"/>
    </row>
    <row r="13" spans="1:29" ht="15.75" customHeight="1" x14ac:dyDescent="0.2">
      <c r="B13" s="3" t="s">
        <v>56</v>
      </c>
    </row>
    <row r="14" spans="1:29" ht="12.75" x14ac:dyDescent="0.2">
      <c r="B14" s="13" t="s">
        <v>57</v>
      </c>
      <c r="C14" s="14">
        <v>25</v>
      </c>
      <c r="D14" s="15">
        <v>31.5</v>
      </c>
      <c r="E14" s="16">
        <v>40</v>
      </c>
      <c r="F14" s="15">
        <v>50</v>
      </c>
      <c r="G14" s="15">
        <v>63</v>
      </c>
      <c r="H14" s="16">
        <v>80</v>
      </c>
      <c r="I14" s="15">
        <v>100</v>
      </c>
      <c r="J14" s="15">
        <v>125</v>
      </c>
      <c r="K14" s="16">
        <v>160</v>
      </c>
      <c r="L14" s="15">
        <v>200</v>
      </c>
      <c r="M14" s="15">
        <v>250</v>
      </c>
      <c r="N14" s="15">
        <v>315</v>
      </c>
      <c r="O14" s="14">
        <v>400</v>
      </c>
      <c r="P14" s="15">
        <v>500</v>
      </c>
      <c r="Q14" s="16">
        <v>630</v>
      </c>
      <c r="R14" s="15">
        <v>800</v>
      </c>
      <c r="S14" s="15">
        <v>1000</v>
      </c>
      <c r="T14" s="15">
        <v>1250</v>
      </c>
      <c r="U14" s="14">
        <v>1600</v>
      </c>
      <c r="V14" s="15">
        <v>2000</v>
      </c>
      <c r="W14" s="16">
        <v>2500</v>
      </c>
      <c r="X14" s="15">
        <v>3150</v>
      </c>
      <c r="Y14" s="15">
        <v>4000</v>
      </c>
      <c r="Z14" s="15">
        <v>5000</v>
      </c>
      <c r="AA14" s="14">
        <v>6300</v>
      </c>
      <c r="AB14" s="15">
        <v>8000</v>
      </c>
      <c r="AC14" s="16">
        <v>10000</v>
      </c>
    </row>
    <row r="15" spans="1:29" ht="15" x14ac:dyDescent="0.25">
      <c r="B15" s="28">
        <v>10</v>
      </c>
      <c r="C15" s="29"/>
      <c r="D15" s="30">
        <f t="shared" ref="D15:AB15" si="0">D$10+(D$11*$B15)</f>
        <v>57.11</v>
      </c>
      <c r="E15" s="31">
        <f t="shared" si="0"/>
        <v>48.54</v>
      </c>
      <c r="F15" s="30">
        <f t="shared" si="0"/>
        <v>40.989999999999995</v>
      </c>
      <c r="G15" s="30">
        <f t="shared" si="0"/>
        <v>35.200000000000003</v>
      </c>
      <c r="H15" s="31">
        <f t="shared" si="0"/>
        <v>30.79</v>
      </c>
      <c r="I15" s="30">
        <f t="shared" si="0"/>
        <v>26.96</v>
      </c>
      <c r="J15" s="30">
        <f t="shared" si="0"/>
        <v>23.59</v>
      </c>
      <c r="K15" s="31">
        <f t="shared" si="0"/>
        <v>20.509999999999998</v>
      </c>
      <c r="L15" s="30">
        <f t="shared" si="0"/>
        <v>17.66</v>
      </c>
      <c r="M15" s="30">
        <f t="shared" si="0"/>
        <v>15</v>
      </c>
      <c r="N15" s="30">
        <f t="shared" si="0"/>
        <v>12.489999999999998</v>
      </c>
      <c r="O15" s="32">
        <f t="shared" si="0"/>
        <v>10.36</v>
      </c>
      <c r="P15" s="30">
        <f t="shared" si="0"/>
        <v>8.6199999999999992</v>
      </c>
      <c r="Q15" s="31">
        <f t="shared" si="0"/>
        <v>7.24</v>
      </c>
      <c r="R15" s="30">
        <f t="shared" si="0"/>
        <v>6.01</v>
      </c>
      <c r="S15" s="30">
        <f t="shared" si="0"/>
        <v>4.8900000000000006</v>
      </c>
      <c r="T15" s="30">
        <f t="shared" si="0"/>
        <v>3.7199999999999989</v>
      </c>
      <c r="U15" s="32">
        <f t="shared" si="0"/>
        <v>2.58</v>
      </c>
      <c r="V15" s="30">
        <f t="shared" si="0"/>
        <v>1.5499999999999989</v>
      </c>
      <c r="W15" s="31">
        <f t="shared" si="0"/>
        <v>0.67999999999999972</v>
      </c>
      <c r="X15" s="30">
        <f t="shared" si="0"/>
        <v>-0.17999999999999972</v>
      </c>
      <c r="Y15" s="30">
        <f t="shared" si="0"/>
        <v>-0.94999999999999929</v>
      </c>
      <c r="Z15" s="30">
        <f t="shared" si="0"/>
        <v>-1.6300000000000008</v>
      </c>
      <c r="AA15" s="32">
        <f t="shared" si="0"/>
        <v>-2.2199999999999989</v>
      </c>
      <c r="AB15" s="30">
        <f t="shared" si="0"/>
        <v>-2.7999999999999989</v>
      </c>
      <c r="AC15" s="33"/>
    </row>
    <row r="16" spans="1:29" ht="15" x14ac:dyDescent="0.25">
      <c r="B16" s="28">
        <v>15</v>
      </c>
      <c r="C16" s="29"/>
      <c r="D16" s="30">
        <f t="shared" ref="D16:AB16" si="1">D$10+(D$11*$B16)</f>
        <v>60.515000000000001</v>
      </c>
      <c r="E16" s="31">
        <f t="shared" si="1"/>
        <v>52.16</v>
      </c>
      <c r="F16" s="30">
        <f t="shared" si="1"/>
        <v>44.784999999999997</v>
      </c>
      <c r="G16" s="30">
        <f t="shared" si="1"/>
        <v>39.150000000000006</v>
      </c>
      <c r="H16" s="31">
        <f t="shared" si="1"/>
        <v>34.885000000000005</v>
      </c>
      <c r="I16" s="30">
        <f t="shared" si="1"/>
        <v>31.189999999999998</v>
      </c>
      <c r="J16" s="30">
        <f t="shared" si="1"/>
        <v>27.935000000000002</v>
      </c>
      <c r="K16" s="31">
        <f t="shared" si="1"/>
        <v>24.965</v>
      </c>
      <c r="L16" s="30">
        <f t="shared" si="1"/>
        <v>22.215000000000003</v>
      </c>
      <c r="M16" s="30">
        <f t="shared" si="1"/>
        <v>19.650000000000002</v>
      </c>
      <c r="N16" s="30">
        <f t="shared" si="1"/>
        <v>17.22</v>
      </c>
      <c r="O16" s="32">
        <f t="shared" si="1"/>
        <v>15.159999999999998</v>
      </c>
      <c r="P16" s="30">
        <f t="shared" si="1"/>
        <v>13.48</v>
      </c>
      <c r="Q16" s="31">
        <f t="shared" si="1"/>
        <v>12.15</v>
      </c>
      <c r="R16" s="30">
        <f t="shared" si="1"/>
        <v>10.965</v>
      </c>
      <c r="S16" s="30">
        <f t="shared" si="1"/>
        <v>9.8849999999999998</v>
      </c>
      <c r="T16" s="30">
        <f t="shared" si="1"/>
        <v>8.7449999999999992</v>
      </c>
      <c r="U16" s="32">
        <f t="shared" si="1"/>
        <v>7.6300000000000008</v>
      </c>
      <c r="V16" s="30">
        <f t="shared" si="1"/>
        <v>6.6249999999999982</v>
      </c>
      <c r="W16" s="31">
        <f t="shared" si="1"/>
        <v>5.7749999999999986</v>
      </c>
      <c r="X16" s="30">
        <f t="shared" si="1"/>
        <v>4.93</v>
      </c>
      <c r="Y16" s="30">
        <f t="shared" si="1"/>
        <v>4.1749999999999989</v>
      </c>
      <c r="Z16" s="30">
        <f t="shared" si="1"/>
        <v>3.504999999999999</v>
      </c>
      <c r="AA16" s="32">
        <f t="shared" si="1"/>
        <v>2.92</v>
      </c>
      <c r="AB16" s="30">
        <f t="shared" si="1"/>
        <v>2.3500000000000014</v>
      </c>
      <c r="AC16" s="33"/>
    </row>
    <row r="17" spans="2:29" ht="15" x14ac:dyDescent="0.25">
      <c r="B17" s="28">
        <v>20</v>
      </c>
      <c r="C17" s="29"/>
      <c r="D17" s="30">
        <f t="shared" ref="D17:AB17" si="2">D$10+(D$11*$B17)</f>
        <v>63.92</v>
      </c>
      <c r="E17" s="31">
        <f t="shared" si="2"/>
        <v>55.78</v>
      </c>
      <c r="F17" s="30">
        <f t="shared" si="2"/>
        <v>48.58</v>
      </c>
      <c r="G17" s="30">
        <f t="shared" si="2"/>
        <v>43.1</v>
      </c>
      <c r="H17" s="31">
        <f t="shared" si="2"/>
        <v>38.980000000000004</v>
      </c>
      <c r="I17" s="30">
        <f t="shared" si="2"/>
        <v>35.42</v>
      </c>
      <c r="J17" s="30">
        <f t="shared" si="2"/>
        <v>32.28</v>
      </c>
      <c r="K17" s="31">
        <f t="shared" si="2"/>
        <v>29.42</v>
      </c>
      <c r="L17" s="30">
        <f t="shared" si="2"/>
        <v>26.77</v>
      </c>
      <c r="M17" s="30">
        <f t="shared" si="2"/>
        <v>24.3</v>
      </c>
      <c r="N17" s="30">
        <f t="shared" si="2"/>
        <v>21.95</v>
      </c>
      <c r="O17" s="32">
        <f t="shared" si="2"/>
        <v>19.96</v>
      </c>
      <c r="P17" s="30">
        <f t="shared" si="2"/>
        <v>18.339999999999996</v>
      </c>
      <c r="Q17" s="31">
        <f t="shared" si="2"/>
        <v>17.060000000000002</v>
      </c>
      <c r="R17" s="30">
        <f t="shared" si="2"/>
        <v>15.92</v>
      </c>
      <c r="S17" s="30">
        <f t="shared" si="2"/>
        <v>14.88</v>
      </c>
      <c r="T17" s="30">
        <f t="shared" si="2"/>
        <v>13.769999999999998</v>
      </c>
      <c r="U17" s="32">
        <f t="shared" si="2"/>
        <v>12.68</v>
      </c>
      <c r="V17" s="30">
        <f t="shared" si="2"/>
        <v>11.699999999999998</v>
      </c>
      <c r="W17" s="31">
        <f t="shared" si="2"/>
        <v>10.87</v>
      </c>
      <c r="X17" s="30">
        <f t="shared" si="2"/>
        <v>10.040000000000001</v>
      </c>
      <c r="Y17" s="30">
        <f t="shared" si="2"/>
        <v>9.3000000000000007</v>
      </c>
      <c r="Z17" s="30">
        <f t="shared" si="2"/>
        <v>8.6399999999999988</v>
      </c>
      <c r="AA17" s="32">
        <f t="shared" si="2"/>
        <v>8.0600000000000023</v>
      </c>
      <c r="AB17" s="30">
        <f t="shared" si="2"/>
        <v>7.5000000000000018</v>
      </c>
      <c r="AC17" s="33"/>
    </row>
    <row r="18" spans="2:29" ht="15" x14ac:dyDescent="0.25">
      <c r="B18" s="28">
        <v>25</v>
      </c>
      <c r="C18" s="29"/>
      <c r="D18" s="30">
        <f t="shared" ref="D18:AB18" si="3">D$10+(D$11*$B18)</f>
        <v>67.325000000000003</v>
      </c>
      <c r="E18" s="31">
        <f t="shared" si="3"/>
        <v>59.399999999999991</v>
      </c>
      <c r="F18" s="30">
        <f t="shared" si="3"/>
        <v>52.375</v>
      </c>
      <c r="G18" s="30">
        <f t="shared" si="3"/>
        <v>47.05</v>
      </c>
      <c r="H18" s="31">
        <f t="shared" si="3"/>
        <v>43.075000000000003</v>
      </c>
      <c r="I18" s="30">
        <f t="shared" si="3"/>
        <v>39.65</v>
      </c>
      <c r="J18" s="30">
        <f t="shared" si="3"/>
        <v>36.625</v>
      </c>
      <c r="K18" s="31">
        <f t="shared" si="3"/>
        <v>33.875</v>
      </c>
      <c r="L18" s="30">
        <f t="shared" si="3"/>
        <v>31.325000000000003</v>
      </c>
      <c r="M18" s="30">
        <f t="shared" si="3"/>
        <v>28.95</v>
      </c>
      <c r="N18" s="30">
        <f t="shared" si="3"/>
        <v>26.68</v>
      </c>
      <c r="O18" s="32">
        <f t="shared" si="3"/>
        <v>24.76</v>
      </c>
      <c r="P18" s="30">
        <f t="shared" si="3"/>
        <v>23.2</v>
      </c>
      <c r="Q18" s="31">
        <f t="shared" si="3"/>
        <v>21.97</v>
      </c>
      <c r="R18" s="30">
        <f t="shared" si="3"/>
        <v>20.875</v>
      </c>
      <c r="S18" s="30">
        <f t="shared" si="3"/>
        <v>19.875</v>
      </c>
      <c r="T18" s="30">
        <f t="shared" si="3"/>
        <v>18.794999999999995</v>
      </c>
      <c r="U18" s="32">
        <f t="shared" si="3"/>
        <v>17.73</v>
      </c>
      <c r="V18" s="30">
        <f t="shared" si="3"/>
        <v>16.774999999999999</v>
      </c>
      <c r="W18" s="31">
        <f t="shared" si="3"/>
        <v>15.964999999999998</v>
      </c>
      <c r="X18" s="30">
        <f t="shared" si="3"/>
        <v>15.15</v>
      </c>
      <c r="Y18" s="30">
        <f t="shared" si="3"/>
        <v>14.424999999999997</v>
      </c>
      <c r="Z18" s="30">
        <f t="shared" si="3"/>
        <v>13.774999999999997</v>
      </c>
      <c r="AA18" s="32">
        <f t="shared" si="3"/>
        <v>13.2</v>
      </c>
      <c r="AB18" s="30">
        <f t="shared" si="3"/>
        <v>12.65</v>
      </c>
      <c r="AC18" s="33"/>
    </row>
    <row r="19" spans="2:29" ht="15" x14ac:dyDescent="0.25">
      <c r="B19" s="28">
        <v>30</v>
      </c>
      <c r="C19" s="29"/>
      <c r="D19" s="30">
        <f t="shared" ref="D19:AB19" si="4">D$10+(D$11*$B19)</f>
        <v>70.72999999999999</v>
      </c>
      <c r="E19" s="31">
        <f t="shared" si="4"/>
        <v>63.019999999999996</v>
      </c>
      <c r="F19" s="30">
        <f t="shared" si="4"/>
        <v>56.17</v>
      </c>
      <c r="G19" s="30">
        <f t="shared" si="4"/>
        <v>51</v>
      </c>
      <c r="H19" s="31">
        <f t="shared" si="4"/>
        <v>47.17</v>
      </c>
      <c r="I19" s="30">
        <f t="shared" si="4"/>
        <v>43.879999999999995</v>
      </c>
      <c r="J19" s="30">
        <f t="shared" si="4"/>
        <v>40.97</v>
      </c>
      <c r="K19" s="31">
        <f t="shared" si="4"/>
        <v>38.33</v>
      </c>
      <c r="L19" s="30">
        <f t="shared" si="4"/>
        <v>35.880000000000003</v>
      </c>
      <c r="M19" s="30">
        <f t="shared" si="4"/>
        <v>33.6</v>
      </c>
      <c r="N19" s="30">
        <f t="shared" si="4"/>
        <v>31.41</v>
      </c>
      <c r="O19" s="32">
        <f t="shared" si="4"/>
        <v>29.56</v>
      </c>
      <c r="P19" s="30">
        <f t="shared" si="4"/>
        <v>28.06</v>
      </c>
      <c r="Q19" s="31">
        <f t="shared" si="4"/>
        <v>26.880000000000003</v>
      </c>
      <c r="R19" s="30">
        <f t="shared" si="4"/>
        <v>25.830000000000002</v>
      </c>
      <c r="S19" s="30">
        <f t="shared" si="4"/>
        <v>24.869999999999997</v>
      </c>
      <c r="T19" s="30">
        <f t="shared" si="4"/>
        <v>23.82</v>
      </c>
      <c r="U19" s="32">
        <f t="shared" si="4"/>
        <v>22.78</v>
      </c>
      <c r="V19" s="30">
        <f t="shared" si="4"/>
        <v>21.849999999999994</v>
      </c>
      <c r="W19" s="31">
        <f t="shared" si="4"/>
        <v>21.059999999999995</v>
      </c>
      <c r="X19" s="30">
        <f t="shared" si="4"/>
        <v>20.259999999999998</v>
      </c>
      <c r="Y19" s="30">
        <f t="shared" si="4"/>
        <v>19.549999999999997</v>
      </c>
      <c r="Z19" s="30">
        <f t="shared" si="4"/>
        <v>18.909999999999997</v>
      </c>
      <c r="AA19" s="32">
        <f t="shared" si="4"/>
        <v>18.34</v>
      </c>
      <c r="AB19" s="30">
        <f t="shared" si="4"/>
        <v>17.800000000000004</v>
      </c>
      <c r="AC19" s="33"/>
    </row>
    <row r="20" spans="2:29" ht="15" x14ac:dyDescent="0.25">
      <c r="B20" s="28">
        <v>35</v>
      </c>
      <c r="C20" s="29"/>
      <c r="D20" s="30">
        <f t="shared" ref="D20:AB20" si="5">D$10+(D$11*$B20)</f>
        <v>74.134999999999991</v>
      </c>
      <c r="E20" s="31">
        <f t="shared" si="5"/>
        <v>66.64</v>
      </c>
      <c r="F20" s="30">
        <f t="shared" si="5"/>
        <v>59.965000000000003</v>
      </c>
      <c r="G20" s="30">
        <f t="shared" si="5"/>
        <v>54.95</v>
      </c>
      <c r="H20" s="31">
        <f t="shared" si="5"/>
        <v>51.265000000000001</v>
      </c>
      <c r="I20" s="30">
        <f t="shared" si="5"/>
        <v>48.11</v>
      </c>
      <c r="J20" s="30">
        <f t="shared" si="5"/>
        <v>45.314999999999998</v>
      </c>
      <c r="K20" s="31">
        <f t="shared" si="5"/>
        <v>42.785000000000004</v>
      </c>
      <c r="L20" s="30">
        <f t="shared" si="5"/>
        <v>40.435000000000002</v>
      </c>
      <c r="M20" s="30">
        <f t="shared" si="5"/>
        <v>38.250000000000007</v>
      </c>
      <c r="N20" s="30">
        <f t="shared" si="5"/>
        <v>36.14</v>
      </c>
      <c r="O20" s="32">
        <f t="shared" si="5"/>
        <v>34.36</v>
      </c>
      <c r="P20" s="30">
        <f t="shared" si="5"/>
        <v>32.919999999999995</v>
      </c>
      <c r="Q20" s="31">
        <f t="shared" si="5"/>
        <v>31.79</v>
      </c>
      <c r="R20" s="30">
        <f t="shared" si="5"/>
        <v>30.785000000000004</v>
      </c>
      <c r="S20" s="30">
        <f t="shared" si="5"/>
        <v>29.865000000000002</v>
      </c>
      <c r="T20" s="30">
        <f t="shared" si="5"/>
        <v>28.844999999999999</v>
      </c>
      <c r="U20" s="32">
        <f t="shared" si="5"/>
        <v>27.830000000000002</v>
      </c>
      <c r="V20" s="30">
        <f t="shared" si="5"/>
        <v>26.924999999999997</v>
      </c>
      <c r="W20" s="31">
        <f t="shared" si="5"/>
        <v>26.155000000000001</v>
      </c>
      <c r="X20" s="30">
        <f t="shared" si="5"/>
        <v>25.370000000000005</v>
      </c>
      <c r="Y20" s="30">
        <f t="shared" si="5"/>
        <v>24.675000000000001</v>
      </c>
      <c r="Z20" s="30">
        <f t="shared" si="5"/>
        <v>24.045000000000002</v>
      </c>
      <c r="AA20" s="32">
        <f t="shared" si="5"/>
        <v>23.480000000000004</v>
      </c>
      <c r="AB20" s="30">
        <f t="shared" si="5"/>
        <v>22.950000000000003</v>
      </c>
      <c r="AC20" s="33"/>
    </row>
    <row r="21" spans="2:29" ht="15" x14ac:dyDescent="0.25">
      <c r="B21" s="28">
        <v>40</v>
      </c>
      <c r="C21" s="29"/>
      <c r="D21" s="30">
        <f t="shared" ref="D21:AB21" si="6">D$10+(D$11*$B21)</f>
        <v>77.539999999999992</v>
      </c>
      <c r="E21" s="31">
        <f t="shared" si="6"/>
        <v>70.259999999999991</v>
      </c>
      <c r="F21" s="30">
        <f t="shared" si="6"/>
        <v>63.76</v>
      </c>
      <c r="G21" s="30">
        <f t="shared" si="6"/>
        <v>58.900000000000006</v>
      </c>
      <c r="H21" s="31">
        <f t="shared" si="6"/>
        <v>55.36</v>
      </c>
      <c r="I21" s="30">
        <f t="shared" si="6"/>
        <v>52.339999999999996</v>
      </c>
      <c r="J21" s="30">
        <f t="shared" si="6"/>
        <v>49.66</v>
      </c>
      <c r="K21" s="31">
        <f t="shared" si="6"/>
        <v>47.24</v>
      </c>
      <c r="L21" s="30">
        <f t="shared" si="6"/>
        <v>44.989999999999995</v>
      </c>
      <c r="M21" s="30">
        <f t="shared" si="6"/>
        <v>42.900000000000006</v>
      </c>
      <c r="N21" s="30">
        <f t="shared" si="6"/>
        <v>40.869999999999997</v>
      </c>
      <c r="O21" s="32">
        <f t="shared" si="6"/>
        <v>39.159999999999997</v>
      </c>
      <c r="P21" s="30">
        <f t="shared" si="6"/>
        <v>37.779999999999994</v>
      </c>
      <c r="Q21" s="31">
        <f t="shared" si="6"/>
        <v>36.700000000000003</v>
      </c>
      <c r="R21" s="30">
        <f t="shared" si="6"/>
        <v>35.74</v>
      </c>
      <c r="S21" s="30">
        <f t="shared" si="6"/>
        <v>34.86</v>
      </c>
      <c r="T21" s="30">
        <f t="shared" si="6"/>
        <v>33.869999999999997</v>
      </c>
      <c r="U21" s="32">
        <f t="shared" si="6"/>
        <v>32.879999999999995</v>
      </c>
      <c r="V21" s="30">
        <f t="shared" si="6"/>
        <v>31.999999999999993</v>
      </c>
      <c r="W21" s="31">
        <f t="shared" si="6"/>
        <v>31.25</v>
      </c>
      <c r="X21" s="30">
        <f t="shared" si="6"/>
        <v>30.480000000000004</v>
      </c>
      <c r="Y21" s="30">
        <f t="shared" si="6"/>
        <v>29.8</v>
      </c>
      <c r="Z21" s="30">
        <f t="shared" si="6"/>
        <v>29.18</v>
      </c>
      <c r="AA21" s="32">
        <f t="shared" si="6"/>
        <v>28.620000000000005</v>
      </c>
      <c r="AB21" s="30">
        <f t="shared" si="6"/>
        <v>28.1</v>
      </c>
      <c r="AC21" s="33"/>
    </row>
    <row r="22" spans="2:29" ht="15" x14ac:dyDescent="0.25">
      <c r="B22" s="28">
        <v>45</v>
      </c>
      <c r="C22" s="29"/>
      <c r="D22" s="30">
        <f t="shared" ref="D22:AB22" si="7">D$10+(D$11*$B22)</f>
        <v>80.944999999999993</v>
      </c>
      <c r="E22" s="31">
        <f t="shared" si="7"/>
        <v>73.88</v>
      </c>
      <c r="F22" s="30">
        <f t="shared" si="7"/>
        <v>67.555000000000007</v>
      </c>
      <c r="G22" s="30">
        <f t="shared" si="7"/>
        <v>62.850000000000009</v>
      </c>
      <c r="H22" s="31">
        <f t="shared" si="7"/>
        <v>59.454999999999998</v>
      </c>
      <c r="I22" s="30">
        <f t="shared" si="7"/>
        <v>56.57</v>
      </c>
      <c r="J22" s="30">
        <f t="shared" si="7"/>
        <v>54.004999999999995</v>
      </c>
      <c r="K22" s="31">
        <f t="shared" si="7"/>
        <v>51.695</v>
      </c>
      <c r="L22" s="30">
        <f t="shared" si="7"/>
        <v>49.545000000000002</v>
      </c>
      <c r="M22" s="30">
        <f t="shared" si="7"/>
        <v>47.550000000000004</v>
      </c>
      <c r="N22" s="30">
        <f t="shared" si="7"/>
        <v>45.6</v>
      </c>
      <c r="O22" s="32">
        <f t="shared" si="7"/>
        <v>43.959999999999994</v>
      </c>
      <c r="P22" s="30">
        <f t="shared" si="7"/>
        <v>42.64</v>
      </c>
      <c r="Q22" s="31">
        <f t="shared" si="7"/>
        <v>41.61</v>
      </c>
      <c r="R22" s="30">
        <f t="shared" si="7"/>
        <v>40.695</v>
      </c>
      <c r="S22" s="30">
        <f t="shared" si="7"/>
        <v>39.854999999999997</v>
      </c>
      <c r="T22" s="30">
        <f t="shared" si="7"/>
        <v>38.894999999999996</v>
      </c>
      <c r="U22" s="32">
        <f t="shared" si="7"/>
        <v>37.930000000000007</v>
      </c>
      <c r="V22" s="30">
        <f t="shared" si="7"/>
        <v>37.074999999999996</v>
      </c>
      <c r="W22" s="31">
        <f t="shared" si="7"/>
        <v>36.344999999999999</v>
      </c>
      <c r="X22" s="30">
        <f t="shared" si="7"/>
        <v>35.590000000000003</v>
      </c>
      <c r="Y22" s="30">
        <f t="shared" si="7"/>
        <v>34.924999999999997</v>
      </c>
      <c r="Z22" s="30">
        <f t="shared" si="7"/>
        <v>34.314999999999998</v>
      </c>
      <c r="AA22" s="32">
        <f t="shared" si="7"/>
        <v>33.76</v>
      </c>
      <c r="AB22" s="30">
        <f t="shared" si="7"/>
        <v>33.25</v>
      </c>
      <c r="AC22" s="33"/>
    </row>
    <row r="23" spans="2:29" ht="15" x14ac:dyDescent="0.25">
      <c r="B23" s="28">
        <v>50</v>
      </c>
      <c r="C23" s="29"/>
      <c r="D23" s="30">
        <f t="shared" ref="D23:AB23" si="8">D$10+(D$11*$B23)</f>
        <v>84.35</v>
      </c>
      <c r="E23" s="31">
        <f t="shared" si="8"/>
        <v>77.5</v>
      </c>
      <c r="F23" s="30">
        <f t="shared" si="8"/>
        <v>71.349999999999994</v>
      </c>
      <c r="G23" s="30">
        <f t="shared" si="8"/>
        <v>66.8</v>
      </c>
      <c r="H23" s="31">
        <f t="shared" si="8"/>
        <v>63.55</v>
      </c>
      <c r="I23" s="30">
        <f t="shared" si="8"/>
        <v>60.8</v>
      </c>
      <c r="J23" s="30">
        <f t="shared" si="8"/>
        <v>58.35</v>
      </c>
      <c r="K23" s="31">
        <f t="shared" si="8"/>
        <v>56.15</v>
      </c>
      <c r="L23" s="30">
        <f t="shared" si="8"/>
        <v>54.100000000000009</v>
      </c>
      <c r="M23" s="30">
        <f t="shared" si="8"/>
        <v>52.2</v>
      </c>
      <c r="N23" s="30">
        <f t="shared" si="8"/>
        <v>50.33</v>
      </c>
      <c r="O23" s="32">
        <f t="shared" si="8"/>
        <v>48.76</v>
      </c>
      <c r="P23" s="30">
        <f t="shared" si="8"/>
        <v>47.5</v>
      </c>
      <c r="Q23" s="31">
        <f t="shared" si="8"/>
        <v>46.52</v>
      </c>
      <c r="R23" s="30">
        <f t="shared" si="8"/>
        <v>45.65</v>
      </c>
      <c r="S23" s="30">
        <f t="shared" si="8"/>
        <v>44.85</v>
      </c>
      <c r="T23" s="30">
        <f t="shared" si="8"/>
        <v>43.919999999999995</v>
      </c>
      <c r="U23" s="32">
        <f t="shared" si="8"/>
        <v>42.980000000000004</v>
      </c>
      <c r="V23" s="30">
        <f t="shared" si="8"/>
        <v>42.149999999999991</v>
      </c>
      <c r="W23" s="31">
        <f t="shared" si="8"/>
        <v>41.44</v>
      </c>
      <c r="X23" s="30">
        <f t="shared" si="8"/>
        <v>40.700000000000003</v>
      </c>
      <c r="Y23" s="30">
        <f t="shared" si="8"/>
        <v>40.049999999999997</v>
      </c>
      <c r="Z23" s="30">
        <f t="shared" si="8"/>
        <v>39.449999999999996</v>
      </c>
      <c r="AA23" s="32">
        <f t="shared" si="8"/>
        <v>38.9</v>
      </c>
      <c r="AB23" s="30">
        <f t="shared" si="8"/>
        <v>38.4</v>
      </c>
      <c r="AC23" s="33"/>
    </row>
    <row r="25" spans="2:29" ht="15.75" customHeight="1" x14ac:dyDescent="0.2">
      <c r="B25" s="3" t="s">
        <v>58</v>
      </c>
    </row>
    <row r="26" spans="2:29" ht="12.75" x14ac:dyDescent="0.2">
      <c r="B26" s="13" t="s">
        <v>57</v>
      </c>
      <c r="C26" s="14">
        <v>25</v>
      </c>
      <c r="D26" s="15">
        <v>31.5</v>
      </c>
      <c r="E26" s="16">
        <v>40</v>
      </c>
      <c r="F26" s="15">
        <v>50</v>
      </c>
      <c r="G26" s="15">
        <v>63</v>
      </c>
      <c r="H26" s="16">
        <v>80</v>
      </c>
      <c r="I26" s="15">
        <v>100</v>
      </c>
      <c r="J26" s="15">
        <v>125</v>
      </c>
      <c r="K26" s="16">
        <v>160</v>
      </c>
      <c r="L26" s="15">
        <v>200</v>
      </c>
      <c r="M26" s="15">
        <v>250</v>
      </c>
      <c r="N26" s="15">
        <v>315</v>
      </c>
      <c r="O26" s="14">
        <v>400</v>
      </c>
      <c r="P26" s="15">
        <v>500</v>
      </c>
      <c r="Q26" s="16">
        <v>630</v>
      </c>
      <c r="R26" s="15">
        <v>800</v>
      </c>
      <c r="S26" s="15">
        <v>1000</v>
      </c>
      <c r="T26" s="15">
        <v>1250</v>
      </c>
      <c r="U26" s="14">
        <v>1600</v>
      </c>
      <c r="V26" s="15">
        <v>2000</v>
      </c>
      <c r="W26" s="16">
        <v>2500</v>
      </c>
      <c r="X26" s="15">
        <v>3150</v>
      </c>
      <c r="Y26" s="15">
        <v>4000</v>
      </c>
      <c r="Z26" s="15">
        <v>5000</v>
      </c>
      <c r="AA26" s="14">
        <v>6300</v>
      </c>
      <c r="AB26" s="15">
        <v>8000</v>
      </c>
      <c r="AC26" s="16">
        <v>10000</v>
      </c>
    </row>
    <row r="27" spans="2:29" ht="15" x14ac:dyDescent="0.25">
      <c r="B27" s="34">
        <v>10</v>
      </c>
      <c r="C27" s="29"/>
      <c r="D27" s="35">
        <v>57.1</v>
      </c>
      <c r="E27" s="36">
        <v>48.6</v>
      </c>
      <c r="F27" s="35">
        <v>41</v>
      </c>
      <c r="G27" s="35">
        <v>35.200000000000003</v>
      </c>
      <c r="H27" s="36">
        <v>30.8</v>
      </c>
      <c r="I27" s="35">
        <v>27</v>
      </c>
      <c r="J27" s="35">
        <v>23.6</v>
      </c>
      <c r="K27" s="36">
        <v>20.5</v>
      </c>
      <c r="L27" s="35">
        <v>17.7</v>
      </c>
      <c r="M27" s="35">
        <v>15</v>
      </c>
      <c r="N27" s="35">
        <v>12.5</v>
      </c>
      <c r="O27" s="37">
        <v>10.4</v>
      </c>
      <c r="P27" s="35">
        <v>8.6</v>
      </c>
      <c r="Q27" s="36">
        <v>7.2</v>
      </c>
      <c r="R27" s="35">
        <v>6</v>
      </c>
      <c r="S27" s="35">
        <v>4.9000000000000004</v>
      </c>
      <c r="T27" s="35">
        <v>3.7</v>
      </c>
      <c r="U27" s="37">
        <v>2.6</v>
      </c>
      <c r="V27" s="35">
        <v>1.6</v>
      </c>
      <c r="W27" s="36">
        <v>0.7</v>
      </c>
      <c r="X27" s="35">
        <v>-0.2</v>
      </c>
      <c r="Y27" s="35">
        <v>-0.9</v>
      </c>
      <c r="Z27" s="35">
        <v>-1.6</v>
      </c>
      <c r="AA27" s="37">
        <v>-2.2000000000000002</v>
      </c>
      <c r="AB27" s="35">
        <v>-2.8</v>
      </c>
      <c r="AC27" s="33"/>
    </row>
    <row r="28" spans="2:29" ht="15" x14ac:dyDescent="0.25">
      <c r="B28" s="34">
        <v>15</v>
      </c>
      <c r="C28" s="29"/>
      <c r="D28" s="35">
        <v>60.5</v>
      </c>
      <c r="E28" s="36">
        <v>52.2</v>
      </c>
      <c r="F28" s="35">
        <v>44.8</v>
      </c>
      <c r="G28" s="35">
        <v>39.200000000000003</v>
      </c>
      <c r="H28" s="36">
        <v>34.9</v>
      </c>
      <c r="I28" s="35">
        <v>31.2</v>
      </c>
      <c r="J28" s="35">
        <v>27.9</v>
      </c>
      <c r="K28" s="36">
        <v>24.9</v>
      </c>
      <c r="L28" s="35">
        <v>22.2</v>
      </c>
      <c r="M28" s="35">
        <v>19.7</v>
      </c>
      <c r="N28" s="35">
        <v>17.2</v>
      </c>
      <c r="O28" s="37">
        <v>15.2</v>
      </c>
      <c r="P28" s="35">
        <v>13.5</v>
      </c>
      <c r="Q28" s="36">
        <v>12.1</v>
      </c>
      <c r="R28" s="35">
        <v>11</v>
      </c>
      <c r="S28" s="35">
        <v>9.9</v>
      </c>
      <c r="T28" s="35">
        <v>8.6999999999999993</v>
      </c>
      <c r="U28" s="37">
        <v>7.6</v>
      </c>
      <c r="V28" s="35">
        <v>6.6</v>
      </c>
      <c r="W28" s="36">
        <v>5.8</v>
      </c>
      <c r="X28" s="35">
        <v>4.9000000000000004</v>
      </c>
      <c r="Y28" s="35">
        <v>4.2</v>
      </c>
      <c r="Z28" s="35">
        <v>3.5</v>
      </c>
      <c r="AA28" s="37">
        <v>3</v>
      </c>
      <c r="AB28" s="35">
        <v>2.4</v>
      </c>
      <c r="AC28" s="33"/>
    </row>
    <row r="29" spans="2:29" ht="15" x14ac:dyDescent="0.25">
      <c r="B29" s="34">
        <v>20</v>
      </c>
      <c r="C29" s="29"/>
      <c r="D29" s="35">
        <v>63.9</v>
      </c>
      <c r="E29" s="36">
        <v>55.8</v>
      </c>
      <c r="F29" s="35">
        <v>48.6</v>
      </c>
      <c r="G29" s="35">
        <v>43.1</v>
      </c>
      <c r="H29" s="36">
        <v>39</v>
      </c>
      <c r="I29" s="35">
        <v>35.4</v>
      </c>
      <c r="J29" s="35">
        <v>32.299999999999997</v>
      </c>
      <c r="K29" s="36">
        <v>29.4</v>
      </c>
      <c r="L29" s="35">
        <v>26.8</v>
      </c>
      <c r="M29" s="35">
        <v>24.3</v>
      </c>
      <c r="N29" s="35">
        <v>22</v>
      </c>
      <c r="O29" s="37">
        <v>20</v>
      </c>
      <c r="P29" s="35">
        <v>18.3</v>
      </c>
      <c r="Q29" s="36">
        <v>17.100000000000001</v>
      </c>
      <c r="R29" s="35">
        <v>15.9</v>
      </c>
      <c r="S29" s="35">
        <v>14.9</v>
      </c>
      <c r="T29" s="35">
        <v>13.8</v>
      </c>
      <c r="U29" s="37">
        <v>12.7</v>
      </c>
      <c r="V29" s="35">
        <v>11.7</v>
      </c>
      <c r="W29" s="36">
        <v>10.9</v>
      </c>
      <c r="X29" s="35">
        <v>10</v>
      </c>
      <c r="Y29" s="35">
        <v>9.3000000000000007</v>
      </c>
      <c r="Z29" s="35">
        <v>8.6999999999999993</v>
      </c>
      <c r="AA29" s="37">
        <v>8.1</v>
      </c>
      <c r="AB29" s="35">
        <v>7.5</v>
      </c>
      <c r="AC29" s="33"/>
    </row>
    <row r="30" spans="2:29" ht="15" x14ac:dyDescent="0.25">
      <c r="B30" s="34">
        <v>25</v>
      </c>
      <c r="C30" s="29"/>
      <c r="D30" s="35">
        <v>67.3</v>
      </c>
      <c r="E30" s="36">
        <v>59.4</v>
      </c>
      <c r="F30" s="35">
        <v>52.4</v>
      </c>
      <c r="G30" s="35">
        <v>47.1</v>
      </c>
      <c r="H30" s="36">
        <v>43.1</v>
      </c>
      <c r="I30" s="35">
        <v>39.6</v>
      </c>
      <c r="J30" s="35">
        <v>36.6</v>
      </c>
      <c r="K30" s="36">
        <v>33.799999999999997</v>
      </c>
      <c r="L30" s="35">
        <v>31.3</v>
      </c>
      <c r="M30" s="35">
        <v>29</v>
      </c>
      <c r="N30" s="35">
        <v>26.7</v>
      </c>
      <c r="O30" s="37">
        <v>24.8</v>
      </c>
      <c r="P30" s="35">
        <v>23.2</v>
      </c>
      <c r="Q30" s="36">
        <v>22</v>
      </c>
      <c r="R30" s="35">
        <v>20.9</v>
      </c>
      <c r="S30" s="35">
        <v>19.899999999999999</v>
      </c>
      <c r="T30" s="35">
        <v>18.8</v>
      </c>
      <c r="U30" s="37">
        <v>17.7</v>
      </c>
      <c r="V30" s="35">
        <v>16.8</v>
      </c>
      <c r="W30" s="36">
        <v>16</v>
      </c>
      <c r="X30" s="35">
        <v>15.1</v>
      </c>
      <c r="Y30" s="35">
        <v>14.4</v>
      </c>
      <c r="Z30" s="35">
        <v>13.8</v>
      </c>
      <c r="AA30" s="37">
        <v>13.2</v>
      </c>
      <c r="AB30" s="35">
        <v>12.7</v>
      </c>
      <c r="AC30" s="33"/>
    </row>
    <row r="31" spans="2:29" ht="15" x14ac:dyDescent="0.25">
      <c r="B31" s="34">
        <v>30</v>
      </c>
      <c r="C31" s="29"/>
      <c r="D31" s="35">
        <v>70.7</v>
      </c>
      <c r="E31" s="36">
        <v>63</v>
      </c>
      <c r="F31" s="35">
        <v>56.2</v>
      </c>
      <c r="G31" s="35">
        <v>51</v>
      </c>
      <c r="H31" s="36">
        <v>47.2</v>
      </c>
      <c r="I31" s="35">
        <v>43.9</v>
      </c>
      <c r="J31" s="35">
        <v>41</v>
      </c>
      <c r="K31" s="36">
        <v>38.299999999999997</v>
      </c>
      <c r="L31" s="35">
        <v>35.9</v>
      </c>
      <c r="M31" s="35">
        <v>33.6</v>
      </c>
      <c r="N31" s="35">
        <v>31.4</v>
      </c>
      <c r="O31" s="37">
        <v>29.6</v>
      </c>
      <c r="P31" s="35">
        <v>28.1</v>
      </c>
      <c r="Q31" s="36">
        <v>26.9</v>
      </c>
      <c r="R31" s="35">
        <v>25.8</v>
      </c>
      <c r="S31" s="35">
        <v>24.9</v>
      </c>
      <c r="T31" s="35">
        <v>23.8</v>
      </c>
      <c r="U31" s="37">
        <v>22.8</v>
      </c>
      <c r="V31" s="35">
        <v>21.9</v>
      </c>
      <c r="W31" s="36">
        <v>21</v>
      </c>
      <c r="X31" s="35">
        <v>20.3</v>
      </c>
      <c r="Y31" s="35">
        <v>19.600000000000001</v>
      </c>
      <c r="Z31" s="35">
        <v>18.899999999999999</v>
      </c>
      <c r="AA31" s="37">
        <v>18.399999999999999</v>
      </c>
      <c r="AB31" s="35">
        <v>17.8</v>
      </c>
      <c r="AC31" s="33"/>
    </row>
    <row r="32" spans="2:29" ht="15" x14ac:dyDescent="0.25">
      <c r="B32" s="34">
        <v>35</v>
      </c>
      <c r="C32" s="29"/>
      <c r="D32" s="35">
        <v>74.099999999999994</v>
      </c>
      <c r="E32" s="36">
        <v>66.7</v>
      </c>
      <c r="F32" s="35">
        <v>60</v>
      </c>
      <c r="G32" s="35">
        <v>55</v>
      </c>
      <c r="H32" s="36">
        <v>51.3</v>
      </c>
      <c r="I32" s="35">
        <v>48.1</v>
      </c>
      <c r="J32" s="35">
        <v>45.3</v>
      </c>
      <c r="K32" s="36">
        <v>42.7</v>
      </c>
      <c r="L32" s="35">
        <v>40.5</v>
      </c>
      <c r="M32" s="35">
        <v>38.299999999999997</v>
      </c>
      <c r="N32" s="35">
        <v>36.1</v>
      </c>
      <c r="O32" s="37">
        <v>34.4</v>
      </c>
      <c r="P32" s="35">
        <v>32.9</v>
      </c>
      <c r="Q32" s="36">
        <v>31.8</v>
      </c>
      <c r="R32" s="35">
        <v>30.8</v>
      </c>
      <c r="S32" s="35">
        <v>29.9</v>
      </c>
      <c r="T32" s="35">
        <v>28.8</v>
      </c>
      <c r="U32" s="37">
        <v>27.8</v>
      </c>
      <c r="V32" s="35">
        <v>26.9</v>
      </c>
      <c r="W32" s="36">
        <v>26.1</v>
      </c>
      <c r="X32" s="35">
        <v>25.4</v>
      </c>
      <c r="Y32" s="35">
        <v>24.7</v>
      </c>
      <c r="Z32" s="35">
        <v>24.1</v>
      </c>
      <c r="AA32" s="37">
        <v>23.5</v>
      </c>
      <c r="AB32" s="35">
        <v>23</v>
      </c>
      <c r="AC32" s="33"/>
    </row>
    <row r="33" spans="2:29" ht="15" x14ac:dyDescent="0.25">
      <c r="B33" s="34">
        <v>40</v>
      </c>
      <c r="C33" s="29"/>
      <c r="D33" s="35">
        <v>77.5</v>
      </c>
      <c r="E33" s="36">
        <v>70.3</v>
      </c>
      <c r="F33" s="35">
        <v>63.8</v>
      </c>
      <c r="G33" s="35">
        <v>58.9</v>
      </c>
      <c r="H33" s="36">
        <v>55.4</v>
      </c>
      <c r="I33" s="35">
        <v>52.3</v>
      </c>
      <c r="J33" s="35">
        <v>49.7</v>
      </c>
      <c r="K33" s="36">
        <v>47.2</v>
      </c>
      <c r="L33" s="35">
        <v>45</v>
      </c>
      <c r="M33" s="35">
        <v>42.9</v>
      </c>
      <c r="N33" s="35">
        <v>40.9</v>
      </c>
      <c r="O33" s="37">
        <v>39.200000000000003</v>
      </c>
      <c r="P33" s="35">
        <v>37.799999999999997</v>
      </c>
      <c r="Q33" s="36">
        <v>36.700000000000003</v>
      </c>
      <c r="R33" s="35">
        <v>35.700000000000003</v>
      </c>
      <c r="S33" s="35">
        <v>34.799999999999997</v>
      </c>
      <c r="T33" s="35">
        <v>33.9</v>
      </c>
      <c r="U33" s="37">
        <v>32.9</v>
      </c>
      <c r="V33" s="35">
        <v>32</v>
      </c>
      <c r="W33" s="36">
        <v>31.2</v>
      </c>
      <c r="X33" s="35">
        <v>30.5</v>
      </c>
      <c r="Y33" s="35">
        <v>29.8</v>
      </c>
      <c r="Z33" s="35">
        <v>29.2</v>
      </c>
      <c r="AA33" s="37">
        <v>28.7</v>
      </c>
      <c r="AB33" s="35">
        <v>28.1</v>
      </c>
      <c r="AC33" s="33"/>
    </row>
    <row r="34" spans="2:29" ht="15" x14ac:dyDescent="0.25">
      <c r="B34" s="34">
        <v>45</v>
      </c>
      <c r="C34" s="29"/>
      <c r="D34" s="35">
        <v>80.900000000000006</v>
      </c>
      <c r="E34" s="36">
        <v>73.900000000000006</v>
      </c>
      <c r="F34" s="35">
        <v>67.599999999999994</v>
      </c>
      <c r="G34" s="35">
        <v>62.9</v>
      </c>
      <c r="H34" s="36">
        <v>59.4</v>
      </c>
      <c r="I34" s="35">
        <v>56.5</v>
      </c>
      <c r="J34" s="35">
        <v>54</v>
      </c>
      <c r="K34" s="36">
        <v>51.7</v>
      </c>
      <c r="L34" s="35">
        <v>49.6</v>
      </c>
      <c r="M34" s="35">
        <v>47.6</v>
      </c>
      <c r="N34" s="35">
        <v>45.6</v>
      </c>
      <c r="O34" s="37">
        <v>44</v>
      </c>
      <c r="P34" s="35">
        <v>42.6</v>
      </c>
      <c r="Q34" s="36">
        <v>41.6</v>
      </c>
      <c r="R34" s="35">
        <v>40.700000000000003</v>
      </c>
      <c r="S34" s="35">
        <v>39.799999999999997</v>
      </c>
      <c r="T34" s="35">
        <v>38.9</v>
      </c>
      <c r="U34" s="37">
        <v>37.9</v>
      </c>
      <c r="V34" s="35">
        <v>37.1</v>
      </c>
      <c r="W34" s="36">
        <v>36.299999999999997</v>
      </c>
      <c r="X34" s="35">
        <v>35.6</v>
      </c>
      <c r="Y34" s="35">
        <v>34.9</v>
      </c>
      <c r="Z34" s="35">
        <v>34.299999999999997</v>
      </c>
      <c r="AA34" s="37">
        <v>33.799999999999997</v>
      </c>
      <c r="AB34" s="35">
        <v>33.299999999999997</v>
      </c>
      <c r="AC34" s="33"/>
    </row>
    <row r="35" spans="2:29" ht="15" x14ac:dyDescent="0.25">
      <c r="B35" s="34">
        <v>50</v>
      </c>
      <c r="C35" s="29"/>
      <c r="D35" s="35">
        <v>84.4</v>
      </c>
      <c r="E35" s="36">
        <v>77.5</v>
      </c>
      <c r="F35" s="35">
        <v>71.400000000000006</v>
      </c>
      <c r="G35" s="35">
        <v>66.8</v>
      </c>
      <c r="H35" s="36">
        <v>63.5</v>
      </c>
      <c r="I35" s="35">
        <v>60.8</v>
      </c>
      <c r="J35" s="35">
        <v>58.4</v>
      </c>
      <c r="K35" s="36">
        <v>56.1</v>
      </c>
      <c r="L35" s="35">
        <v>54.1</v>
      </c>
      <c r="M35" s="35">
        <v>52.2</v>
      </c>
      <c r="N35" s="35">
        <v>50.3</v>
      </c>
      <c r="O35" s="37">
        <v>48.8</v>
      </c>
      <c r="P35" s="35">
        <v>47.5</v>
      </c>
      <c r="Q35" s="36">
        <v>46.5</v>
      </c>
      <c r="R35" s="35">
        <v>45.6</v>
      </c>
      <c r="S35" s="35">
        <v>44.8</v>
      </c>
      <c r="T35" s="35">
        <v>43.9</v>
      </c>
      <c r="U35" s="37">
        <v>43</v>
      </c>
      <c r="V35" s="35">
        <v>42.2</v>
      </c>
      <c r="W35" s="36">
        <v>41.4</v>
      </c>
      <c r="X35" s="35">
        <v>40.700000000000003</v>
      </c>
      <c r="Y35" s="35">
        <v>40.1</v>
      </c>
      <c r="Z35" s="35">
        <v>39.5</v>
      </c>
      <c r="AA35" s="37">
        <v>39</v>
      </c>
      <c r="AB35" s="35">
        <v>38.4</v>
      </c>
      <c r="AC35" s="33"/>
    </row>
    <row r="37" spans="2:29" ht="15.75" customHeight="1" x14ac:dyDescent="0.2">
      <c r="B37" s="3" t="s">
        <v>59</v>
      </c>
    </row>
    <row r="38" spans="2:29" ht="12.75" x14ac:dyDescent="0.2">
      <c r="B38" s="13" t="s">
        <v>57</v>
      </c>
      <c r="C38" s="14">
        <v>25</v>
      </c>
      <c r="D38" s="15">
        <v>31.5</v>
      </c>
      <c r="E38" s="16">
        <v>40</v>
      </c>
      <c r="F38" s="15">
        <v>50</v>
      </c>
      <c r="G38" s="15">
        <v>63</v>
      </c>
      <c r="H38" s="16">
        <v>80</v>
      </c>
      <c r="I38" s="15">
        <v>100</v>
      </c>
      <c r="J38" s="15">
        <v>125</v>
      </c>
      <c r="K38" s="16">
        <v>160</v>
      </c>
      <c r="L38" s="15">
        <v>200</v>
      </c>
      <c r="M38" s="15">
        <v>250</v>
      </c>
      <c r="N38" s="15">
        <v>315</v>
      </c>
      <c r="O38" s="14">
        <v>400</v>
      </c>
      <c r="P38" s="15">
        <v>500</v>
      </c>
      <c r="Q38" s="16">
        <v>630</v>
      </c>
      <c r="R38" s="15">
        <v>800</v>
      </c>
      <c r="S38" s="15">
        <v>1000</v>
      </c>
      <c r="T38" s="15">
        <v>1250</v>
      </c>
      <c r="U38" s="14">
        <v>1600</v>
      </c>
      <c r="V38" s="15">
        <v>2000</v>
      </c>
      <c r="W38" s="16">
        <v>2500</v>
      </c>
      <c r="X38" s="15">
        <v>3150</v>
      </c>
      <c r="Y38" s="15">
        <v>4000</v>
      </c>
      <c r="Z38" s="15">
        <v>5000</v>
      </c>
      <c r="AA38" s="14">
        <v>6300</v>
      </c>
      <c r="AB38" s="15">
        <v>8000</v>
      </c>
      <c r="AC38" s="16">
        <v>10000</v>
      </c>
    </row>
    <row r="39" spans="2:29" ht="15" x14ac:dyDescent="0.25">
      <c r="B39" s="38">
        <v>10</v>
      </c>
      <c r="C39" s="29"/>
      <c r="D39" s="39">
        <f t="shared" ref="D39:AB39" si="9">D15-D27</f>
        <v>9.9999999999980105E-3</v>
      </c>
      <c r="E39" s="39">
        <f t="shared" si="9"/>
        <v>-6.0000000000002274E-2</v>
      </c>
      <c r="F39" s="39">
        <f t="shared" si="9"/>
        <v>-1.0000000000005116E-2</v>
      </c>
      <c r="G39" s="39">
        <f t="shared" si="9"/>
        <v>0</v>
      </c>
      <c r="H39" s="39">
        <f t="shared" si="9"/>
        <v>-1.0000000000001563E-2</v>
      </c>
      <c r="I39" s="39">
        <f t="shared" si="9"/>
        <v>-3.9999999999999147E-2</v>
      </c>
      <c r="J39" s="39">
        <f t="shared" si="9"/>
        <v>-1.0000000000001563E-2</v>
      </c>
      <c r="K39" s="39">
        <f t="shared" si="9"/>
        <v>9.9999999999980105E-3</v>
      </c>
      <c r="L39" s="39">
        <f t="shared" si="9"/>
        <v>-3.9999999999999147E-2</v>
      </c>
      <c r="M39" s="39">
        <f t="shared" si="9"/>
        <v>0</v>
      </c>
      <c r="N39" s="39">
        <f t="shared" si="9"/>
        <v>-1.0000000000001563E-2</v>
      </c>
      <c r="O39" s="39">
        <f t="shared" si="9"/>
        <v>-4.0000000000000924E-2</v>
      </c>
      <c r="P39" s="39">
        <f t="shared" si="9"/>
        <v>1.9999999999999574E-2</v>
      </c>
      <c r="Q39" s="39">
        <f t="shared" si="9"/>
        <v>4.0000000000000036E-2</v>
      </c>
      <c r="R39" s="39">
        <f t="shared" si="9"/>
        <v>9.9999999999997868E-3</v>
      </c>
      <c r="S39" s="39">
        <f t="shared" si="9"/>
        <v>-9.9999999999997868E-3</v>
      </c>
      <c r="T39" s="39">
        <f t="shared" si="9"/>
        <v>1.9999999999998685E-2</v>
      </c>
      <c r="U39" s="39">
        <f t="shared" si="9"/>
        <v>-2.0000000000000018E-2</v>
      </c>
      <c r="V39" s="39">
        <f t="shared" si="9"/>
        <v>-5.0000000000001155E-2</v>
      </c>
      <c r="W39" s="39">
        <f t="shared" si="9"/>
        <v>-2.000000000000024E-2</v>
      </c>
      <c r="X39" s="39">
        <f t="shared" si="9"/>
        <v>2.0000000000000295E-2</v>
      </c>
      <c r="Y39" s="39">
        <f t="shared" si="9"/>
        <v>-4.9999999999999267E-2</v>
      </c>
      <c r="Z39" s="39">
        <f t="shared" si="9"/>
        <v>-3.0000000000000693E-2</v>
      </c>
      <c r="AA39" s="39">
        <f t="shared" si="9"/>
        <v>-1.9999999999998685E-2</v>
      </c>
      <c r="AB39" s="39">
        <f t="shared" si="9"/>
        <v>0</v>
      </c>
      <c r="AC39" s="33"/>
    </row>
    <row r="40" spans="2:29" ht="15" x14ac:dyDescent="0.25">
      <c r="B40" s="38">
        <v>15</v>
      </c>
      <c r="C40" s="29"/>
      <c r="D40" s="39">
        <f t="shared" ref="D40:AB40" si="10">D16-D28</f>
        <v>1.5000000000000568E-2</v>
      </c>
      <c r="E40" s="39">
        <f t="shared" si="10"/>
        <v>-4.0000000000006253E-2</v>
      </c>
      <c r="F40" s="39">
        <f t="shared" si="10"/>
        <v>-1.5000000000000568E-2</v>
      </c>
      <c r="G40" s="39">
        <f t="shared" si="10"/>
        <v>-4.9999999999997158E-2</v>
      </c>
      <c r="H40" s="39">
        <f t="shared" si="10"/>
        <v>-1.4999999999993463E-2</v>
      </c>
      <c r="I40" s="39">
        <f t="shared" si="10"/>
        <v>-1.0000000000001563E-2</v>
      </c>
      <c r="J40" s="39">
        <f t="shared" si="10"/>
        <v>3.5000000000003695E-2</v>
      </c>
      <c r="K40" s="39">
        <f t="shared" si="10"/>
        <v>6.5000000000001279E-2</v>
      </c>
      <c r="L40" s="39">
        <f t="shared" si="10"/>
        <v>1.5000000000004121E-2</v>
      </c>
      <c r="M40" s="39">
        <f t="shared" si="10"/>
        <v>-4.9999999999997158E-2</v>
      </c>
      <c r="N40" s="39">
        <f t="shared" si="10"/>
        <v>1.9999999999999574E-2</v>
      </c>
      <c r="O40" s="39">
        <f t="shared" si="10"/>
        <v>-4.0000000000000924E-2</v>
      </c>
      <c r="P40" s="39">
        <f t="shared" si="10"/>
        <v>-1.9999999999999574E-2</v>
      </c>
      <c r="Q40" s="39">
        <f t="shared" si="10"/>
        <v>5.0000000000000711E-2</v>
      </c>
      <c r="R40" s="39">
        <f t="shared" si="10"/>
        <v>-3.5000000000000142E-2</v>
      </c>
      <c r="S40" s="39">
        <f t="shared" si="10"/>
        <v>-1.5000000000000568E-2</v>
      </c>
      <c r="T40" s="39">
        <f t="shared" si="10"/>
        <v>4.4999999999999929E-2</v>
      </c>
      <c r="U40" s="39">
        <f t="shared" si="10"/>
        <v>3.0000000000001137E-2</v>
      </c>
      <c r="V40" s="39">
        <f t="shared" si="10"/>
        <v>2.4999999999998579E-2</v>
      </c>
      <c r="W40" s="39">
        <f t="shared" si="10"/>
        <v>-2.5000000000001243E-2</v>
      </c>
      <c r="X40" s="39">
        <f t="shared" si="10"/>
        <v>2.9999999999999361E-2</v>
      </c>
      <c r="Y40" s="39">
        <f t="shared" si="10"/>
        <v>-2.5000000000001243E-2</v>
      </c>
      <c r="Z40" s="39">
        <f t="shared" si="10"/>
        <v>4.9999999999990052E-3</v>
      </c>
      <c r="AA40" s="39">
        <f t="shared" si="10"/>
        <v>-8.0000000000000071E-2</v>
      </c>
      <c r="AB40" s="39">
        <f t="shared" si="10"/>
        <v>-4.999999999999849E-2</v>
      </c>
      <c r="AC40" s="33"/>
    </row>
    <row r="41" spans="2:29" ht="15" x14ac:dyDescent="0.25">
      <c r="B41" s="38">
        <v>20</v>
      </c>
      <c r="C41" s="29"/>
      <c r="D41" s="39">
        <f t="shared" ref="D41:AB41" si="11">D17-D29</f>
        <v>2.0000000000003126E-2</v>
      </c>
      <c r="E41" s="39">
        <f t="shared" si="11"/>
        <v>-1.9999999999996021E-2</v>
      </c>
      <c r="F41" s="39">
        <f t="shared" si="11"/>
        <v>-2.0000000000003126E-2</v>
      </c>
      <c r="G41" s="39">
        <f t="shared" si="11"/>
        <v>0</v>
      </c>
      <c r="H41" s="39">
        <f t="shared" si="11"/>
        <v>-1.9999999999996021E-2</v>
      </c>
      <c r="I41" s="39">
        <f t="shared" si="11"/>
        <v>2.0000000000003126E-2</v>
      </c>
      <c r="J41" s="39">
        <f t="shared" si="11"/>
        <v>-1.9999999999996021E-2</v>
      </c>
      <c r="K41" s="39">
        <f t="shared" si="11"/>
        <v>2.0000000000003126E-2</v>
      </c>
      <c r="L41" s="39">
        <f t="shared" si="11"/>
        <v>-3.0000000000001137E-2</v>
      </c>
      <c r="M41" s="39">
        <f t="shared" si="11"/>
        <v>0</v>
      </c>
      <c r="N41" s="39">
        <f t="shared" si="11"/>
        <v>-5.0000000000000711E-2</v>
      </c>
      <c r="O41" s="39">
        <f t="shared" si="11"/>
        <v>-3.9999999999999147E-2</v>
      </c>
      <c r="P41" s="39">
        <f t="shared" si="11"/>
        <v>3.9999999999995595E-2</v>
      </c>
      <c r="Q41" s="39">
        <f t="shared" si="11"/>
        <v>-3.9999999999999147E-2</v>
      </c>
      <c r="R41" s="39">
        <f t="shared" si="11"/>
        <v>1.9999999999999574E-2</v>
      </c>
      <c r="S41" s="39">
        <f t="shared" si="11"/>
        <v>-1.9999999999999574E-2</v>
      </c>
      <c r="T41" s="39">
        <f t="shared" si="11"/>
        <v>-3.0000000000002913E-2</v>
      </c>
      <c r="U41" s="39">
        <f t="shared" si="11"/>
        <v>-1.9999999999999574E-2</v>
      </c>
      <c r="V41" s="39">
        <f t="shared" si="11"/>
        <v>0</v>
      </c>
      <c r="W41" s="39">
        <f t="shared" si="11"/>
        <v>-3.0000000000001137E-2</v>
      </c>
      <c r="X41" s="39">
        <f t="shared" si="11"/>
        <v>4.0000000000000924E-2</v>
      </c>
      <c r="Y41" s="39">
        <f t="shared" si="11"/>
        <v>0</v>
      </c>
      <c r="Z41" s="39">
        <f t="shared" si="11"/>
        <v>-6.0000000000000497E-2</v>
      </c>
      <c r="AA41" s="39">
        <f t="shared" si="11"/>
        <v>-3.9999999999997371E-2</v>
      </c>
      <c r="AB41" s="39">
        <f t="shared" si="11"/>
        <v>0</v>
      </c>
      <c r="AC41" s="33"/>
    </row>
    <row r="42" spans="2:29" ht="15" x14ac:dyDescent="0.25">
      <c r="B42" s="38">
        <v>25</v>
      </c>
      <c r="C42" s="29"/>
      <c r="D42" s="39">
        <f t="shared" ref="D42:AB42" si="12">D18-D30</f>
        <v>2.5000000000005684E-2</v>
      </c>
      <c r="E42" s="39">
        <f t="shared" si="12"/>
        <v>0</v>
      </c>
      <c r="F42" s="39">
        <f t="shared" si="12"/>
        <v>-2.4999999999998579E-2</v>
      </c>
      <c r="G42" s="39">
        <f t="shared" si="12"/>
        <v>-5.0000000000004263E-2</v>
      </c>
      <c r="H42" s="39">
        <f t="shared" si="12"/>
        <v>-2.4999999999998579E-2</v>
      </c>
      <c r="I42" s="39">
        <f t="shared" si="12"/>
        <v>4.9999999999997158E-2</v>
      </c>
      <c r="J42" s="39">
        <f t="shared" si="12"/>
        <v>2.4999999999998579E-2</v>
      </c>
      <c r="K42" s="39">
        <f t="shared" si="12"/>
        <v>7.5000000000002842E-2</v>
      </c>
      <c r="L42" s="39">
        <f t="shared" si="12"/>
        <v>2.5000000000002132E-2</v>
      </c>
      <c r="M42" s="39">
        <f t="shared" si="12"/>
        <v>-5.0000000000000711E-2</v>
      </c>
      <c r="N42" s="39">
        <f t="shared" si="12"/>
        <v>-1.9999999999999574E-2</v>
      </c>
      <c r="O42" s="39">
        <f t="shared" si="12"/>
        <v>-3.9999999999999147E-2</v>
      </c>
      <c r="P42" s="39">
        <f t="shared" si="12"/>
        <v>0</v>
      </c>
      <c r="Q42" s="39">
        <f t="shared" si="12"/>
        <v>-3.0000000000001137E-2</v>
      </c>
      <c r="R42" s="39">
        <f t="shared" si="12"/>
        <v>-2.4999999999998579E-2</v>
      </c>
      <c r="S42" s="39">
        <f t="shared" si="12"/>
        <v>-2.4999999999998579E-2</v>
      </c>
      <c r="T42" s="39">
        <f t="shared" si="12"/>
        <v>-5.0000000000061107E-3</v>
      </c>
      <c r="U42" s="39">
        <f t="shared" si="12"/>
        <v>3.0000000000001137E-2</v>
      </c>
      <c r="V42" s="39">
        <f t="shared" si="12"/>
        <v>-2.5000000000002132E-2</v>
      </c>
      <c r="W42" s="39">
        <f t="shared" si="12"/>
        <v>-3.5000000000001918E-2</v>
      </c>
      <c r="X42" s="39">
        <f t="shared" si="12"/>
        <v>5.0000000000000711E-2</v>
      </c>
      <c r="Y42" s="39">
        <f t="shared" si="12"/>
        <v>2.4999999999996803E-2</v>
      </c>
      <c r="Z42" s="39">
        <f t="shared" si="12"/>
        <v>-2.5000000000003908E-2</v>
      </c>
      <c r="AA42" s="39">
        <f t="shared" si="12"/>
        <v>0</v>
      </c>
      <c r="AB42" s="39">
        <f t="shared" si="12"/>
        <v>-4.9999999999998934E-2</v>
      </c>
      <c r="AC42" s="33"/>
    </row>
    <row r="43" spans="2:29" ht="15" x14ac:dyDescent="0.25">
      <c r="B43" s="38">
        <v>30</v>
      </c>
      <c r="C43" s="29"/>
      <c r="D43" s="39">
        <f t="shared" ref="D43:AB43" si="13">D19-D31</f>
        <v>2.9999999999986926E-2</v>
      </c>
      <c r="E43" s="39">
        <f t="shared" si="13"/>
        <v>1.9999999999996021E-2</v>
      </c>
      <c r="F43" s="39">
        <f t="shared" si="13"/>
        <v>-3.0000000000001137E-2</v>
      </c>
      <c r="G43" s="39">
        <f t="shared" si="13"/>
        <v>0</v>
      </c>
      <c r="H43" s="39">
        <f t="shared" si="13"/>
        <v>-3.0000000000001137E-2</v>
      </c>
      <c r="I43" s="39">
        <f t="shared" si="13"/>
        <v>-2.0000000000003126E-2</v>
      </c>
      <c r="J43" s="39">
        <f t="shared" si="13"/>
        <v>-3.0000000000001137E-2</v>
      </c>
      <c r="K43" s="39">
        <f t="shared" si="13"/>
        <v>3.0000000000001137E-2</v>
      </c>
      <c r="L43" s="39">
        <f t="shared" si="13"/>
        <v>-1.9999999999996021E-2</v>
      </c>
      <c r="M43" s="39">
        <f t="shared" si="13"/>
        <v>0</v>
      </c>
      <c r="N43" s="39">
        <f t="shared" si="13"/>
        <v>1.0000000000001563E-2</v>
      </c>
      <c r="O43" s="39">
        <f t="shared" si="13"/>
        <v>-4.00000000000027E-2</v>
      </c>
      <c r="P43" s="39">
        <f t="shared" si="13"/>
        <v>-4.00000000000027E-2</v>
      </c>
      <c r="Q43" s="39">
        <f t="shared" si="13"/>
        <v>-1.9999999999996021E-2</v>
      </c>
      <c r="R43" s="39">
        <f t="shared" si="13"/>
        <v>3.0000000000001137E-2</v>
      </c>
      <c r="S43" s="39">
        <f t="shared" si="13"/>
        <v>-3.0000000000001137E-2</v>
      </c>
      <c r="T43" s="39">
        <f t="shared" si="13"/>
        <v>1.9999999999999574E-2</v>
      </c>
      <c r="U43" s="39">
        <f t="shared" si="13"/>
        <v>-1.9999999999999574E-2</v>
      </c>
      <c r="V43" s="39">
        <f t="shared" si="13"/>
        <v>-5.0000000000004263E-2</v>
      </c>
      <c r="W43" s="39">
        <f t="shared" si="13"/>
        <v>5.9999999999995168E-2</v>
      </c>
      <c r="X43" s="39">
        <f t="shared" si="13"/>
        <v>-4.00000000000027E-2</v>
      </c>
      <c r="Y43" s="39">
        <f t="shared" si="13"/>
        <v>-5.0000000000004263E-2</v>
      </c>
      <c r="Z43" s="39">
        <f t="shared" si="13"/>
        <v>9.9999999999980105E-3</v>
      </c>
      <c r="AA43" s="39">
        <f t="shared" si="13"/>
        <v>-5.9999999999998721E-2</v>
      </c>
      <c r="AB43" s="39">
        <f t="shared" si="13"/>
        <v>0</v>
      </c>
      <c r="AC43" s="33"/>
    </row>
    <row r="44" spans="2:29" ht="15" x14ac:dyDescent="0.25">
      <c r="B44" s="38">
        <v>35</v>
      </c>
      <c r="C44" s="29"/>
      <c r="D44" s="39">
        <f t="shared" ref="D44:AB44" si="14">D20-D32</f>
        <v>3.4999999999996589E-2</v>
      </c>
      <c r="E44" s="39">
        <f t="shared" si="14"/>
        <v>-6.0000000000002274E-2</v>
      </c>
      <c r="F44" s="39">
        <f t="shared" si="14"/>
        <v>-3.4999999999996589E-2</v>
      </c>
      <c r="G44" s="39">
        <f t="shared" si="14"/>
        <v>-4.9999999999997158E-2</v>
      </c>
      <c r="H44" s="39">
        <f t="shared" si="14"/>
        <v>-3.4999999999996589E-2</v>
      </c>
      <c r="I44" s="39">
        <f t="shared" si="14"/>
        <v>9.9999999999980105E-3</v>
      </c>
      <c r="J44" s="39">
        <f t="shared" si="14"/>
        <v>1.5000000000000568E-2</v>
      </c>
      <c r="K44" s="39">
        <f t="shared" si="14"/>
        <v>8.5000000000000853E-2</v>
      </c>
      <c r="L44" s="39">
        <f t="shared" si="14"/>
        <v>-6.4999999999997726E-2</v>
      </c>
      <c r="M44" s="39">
        <f t="shared" si="14"/>
        <v>-4.9999999999990052E-2</v>
      </c>
      <c r="N44" s="39">
        <f t="shared" si="14"/>
        <v>3.9999999999999147E-2</v>
      </c>
      <c r="O44" s="39">
        <f t="shared" si="14"/>
        <v>-3.9999999999999147E-2</v>
      </c>
      <c r="P44" s="39">
        <f t="shared" si="14"/>
        <v>1.9999999999996021E-2</v>
      </c>
      <c r="Q44" s="39">
        <f t="shared" si="14"/>
        <v>-1.0000000000001563E-2</v>
      </c>
      <c r="R44" s="39">
        <f t="shared" si="14"/>
        <v>-1.4999999999997016E-2</v>
      </c>
      <c r="S44" s="39">
        <f t="shared" si="14"/>
        <v>-3.4999999999996589E-2</v>
      </c>
      <c r="T44" s="39">
        <f t="shared" si="14"/>
        <v>4.4999999999998153E-2</v>
      </c>
      <c r="U44" s="39">
        <f t="shared" si="14"/>
        <v>3.0000000000001137E-2</v>
      </c>
      <c r="V44" s="39">
        <f t="shared" si="14"/>
        <v>2.4999999999998579E-2</v>
      </c>
      <c r="W44" s="39">
        <f t="shared" si="14"/>
        <v>5.4999999999999716E-2</v>
      </c>
      <c r="X44" s="39">
        <f t="shared" si="14"/>
        <v>-2.9999999999994031E-2</v>
      </c>
      <c r="Y44" s="39">
        <f t="shared" si="14"/>
        <v>-2.4999999999998579E-2</v>
      </c>
      <c r="Z44" s="39">
        <f t="shared" si="14"/>
        <v>-5.4999999999999716E-2</v>
      </c>
      <c r="AA44" s="39">
        <f t="shared" si="14"/>
        <v>-1.9999999999996021E-2</v>
      </c>
      <c r="AB44" s="39">
        <f t="shared" si="14"/>
        <v>-4.9999999999997158E-2</v>
      </c>
      <c r="AC44" s="33"/>
    </row>
    <row r="45" spans="2:29" ht="15" x14ac:dyDescent="0.25">
      <c r="B45" s="38">
        <v>40</v>
      </c>
      <c r="C45" s="29"/>
      <c r="D45" s="39">
        <f t="shared" ref="D45:AB45" si="15">D21-D33</f>
        <v>3.9999999999992042E-2</v>
      </c>
      <c r="E45" s="39">
        <f t="shared" si="15"/>
        <v>-4.0000000000006253E-2</v>
      </c>
      <c r="F45" s="39">
        <f t="shared" si="15"/>
        <v>-3.9999999999999147E-2</v>
      </c>
      <c r="G45" s="39">
        <f t="shared" si="15"/>
        <v>0</v>
      </c>
      <c r="H45" s="39">
        <f t="shared" si="15"/>
        <v>-3.9999999999999147E-2</v>
      </c>
      <c r="I45" s="39">
        <f t="shared" si="15"/>
        <v>3.9999999999999147E-2</v>
      </c>
      <c r="J45" s="39">
        <f t="shared" si="15"/>
        <v>-4.0000000000006253E-2</v>
      </c>
      <c r="K45" s="39">
        <f t="shared" si="15"/>
        <v>3.9999999999999147E-2</v>
      </c>
      <c r="L45" s="39">
        <f t="shared" si="15"/>
        <v>-1.0000000000005116E-2</v>
      </c>
      <c r="M45" s="39">
        <f t="shared" si="15"/>
        <v>0</v>
      </c>
      <c r="N45" s="39">
        <f t="shared" si="15"/>
        <v>-3.0000000000001137E-2</v>
      </c>
      <c r="O45" s="39">
        <f t="shared" si="15"/>
        <v>-4.0000000000006253E-2</v>
      </c>
      <c r="P45" s="39">
        <f t="shared" si="15"/>
        <v>-2.0000000000003126E-2</v>
      </c>
      <c r="Q45" s="39">
        <f t="shared" si="15"/>
        <v>0</v>
      </c>
      <c r="R45" s="39">
        <f t="shared" si="15"/>
        <v>3.9999999999999147E-2</v>
      </c>
      <c r="S45" s="39">
        <f t="shared" si="15"/>
        <v>6.0000000000002274E-2</v>
      </c>
      <c r="T45" s="39">
        <f t="shared" si="15"/>
        <v>-3.0000000000001137E-2</v>
      </c>
      <c r="U45" s="39">
        <f t="shared" si="15"/>
        <v>-2.0000000000003126E-2</v>
      </c>
      <c r="V45" s="39">
        <f t="shared" si="15"/>
        <v>0</v>
      </c>
      <c r="W45" s="39">
        <f t="shared" si="15"/>
        <v>5.0000000000000711E-2</v>
      </c>
      <c r="X45" s="39">
        <f t="shared" si="15"/>
        <v>-1.9999999999996021E-2</v>
      </c>
      <c r="Y45" s="39">
        <f t="shared" si="15"/>
        <v>0</v>
      </c>
      <c r="Z45" s="39">
        <f t="shared" si="15"/>
        <v>-1.9999999999999574E-2</v>
      </c>
      <c r="AA45" s="39">
        <f t="shared" si="15"/>
        <v>-7.9999999999994742E-2</v>
      </c>
      <c r="AB45" s="39">
        <f t="shared" si="15"/>
        <v>0</v>
      </c>
      <c r="AC45" s="33"/>
    </row>
    <row r="46" spans="2:29" ht="15" x14ac:dyDescent="0.25">
      <c r="B46" s="38">
        <v>45</v>
      </c>
      <c r="C46" s="29"/>
      <c r="D46" s="39">
        <f t="shared" ref="D46:AB46" si="16">D22-D34</f>
        <v>4.4999999999987494E-2</v>
      </c>
      <c r="E46" s="39">
        <f t="shared" si="16"/>
        <v>-2.0000000000010232E-2</v>
      </c>
      <c r="F46" s="39">
        <f t="shared" si="16"/>
        <v>-4.4999999999987494E-2</v>
      </c>
      <c r="G46" s="39">
        <f t="shared" si="16"/>
        <v>-4.9999999999990052E-2</v>
      </c>
      <c r="H46" s="39">
        <f t="shared" si="16"/>
        <v>5.4999999999999716E-2</v>
      </c>
      <c r="I46" s="39">
        <f t="shared" si="16"/>
        <v>7.0000000000000284E-2</v>
      </c>
      <c r="J46" s="39">
        <f t="shared" si="16"/>
        <v>4.9999999999954525E-3</v>
      </c>
      <c r="K46" s="39">
        <f t="shared" si="16"/>
        <v>-5.000000000002558E-3</v>
      </c>
      <c r="L46" s="39">
        <f t="shared" si="16"/>
        <v>-5.4999999999999716E-2</v>
      </c>
      <c r="M46" s="39">
        <f t="shared" si="16"/>
        <v>-4.9999999999997158E-2</v>
      </c>
      <c r="N46" s="39">
        <f t="shared" si="16"/>
        <v>0</v>
      </c>
      <c r="O46" s="39">
        <f t="shared" si="16"/>
        <v>-4.0000000000006253E-2</v>
      </c>
      <c r="P46" s="39">
        <f t="shared" si="16"/>
        <v>3.9999999999999147E-2</v>
      </c>
      <c r="Q46" s="39">
        <f t="shared" si="16"/>
        <v>9.9999999999980105E-3</v>
      </c>
      <c r="R46" s="39">
        <f t="shared" si="16"/>
        <v>-5.000000000002558E-3</v>
      </c>
      <c r="S46" s="39">
        <f t="shared" si="16"/>
        <v>5.4999999999999716E-2</v>
      </c>
      <c r="T46" s="39">
        <f t="shared" si="16"/>
        <v>-5.000000000002558E-3</v>
      </c>
      <c r="U46" s="39">
        <f t="shared" si="16"/>
        <v>3.0000000000008242E-2</v>
      </c>
      <c r="V46" s="39">
        <f t="shared" si="16"/>
        <v>-2.5000000000005684E-2</v>
      </c>
      <c r="W46" s="39">
        <f t="shared" si="16"/>
        <v>4.5000000000001705E-2</v>
      </c>
      <c r="X46" s="39">
        <f t="shared" si="16"/>
        <v>-9.9999999999980105E-3</v>
      </c>
      <c r="Y46" s="39">
        <f t="shared" si="16"/>
        <v>2.4999999999998579E-2</v>
      </c>
      <c r="Z46" s="39">
        <f t="shared" si="16"/>
        <v>1.5000000000000568E-2</v>
      </c>
      <c r="AA46" s="39">
        <f t="shared" si="16"/>
        <v>-3.9999999999999147E-2</v>
      </c>
      <c r="AB46" s="39">
        <f t="shared" si="16"/>
        <v>-4.9999999999997158E-2</v>
      </c>
      <c r="AC46" s="33"/>
    </row>
    <row r="47" spans="2:29" ht="15" x14ac:dyDescent="0.25">
      <c r="B47" s="38">
        <v>50</v>
      </c>
      <c r="C47" s="29"/>
      <c r="D47" s="39">
        <f t="shared" ref="D47:AB47" si="17">D23-D35</f>
        <v>-5.0000000000011369E-2</v>
      </c>
      <c r="E47" s="39">
        <f t="shared" si="17"/>
        <v>0</v>
      </c>
      <c r="F47" s="39">
        <f t="shared" si="17"/>
        <v>-5.0000000000011369E-2</v>
      </c>
      <c r="G47" s="39">
        <f t="shared" si="17"/>
        <v>0</v>
      </c>
      <c r="H47" s="39">
        <f t="shared" si="17"/>
        <v>4.9999999999997158E-2</v>
      </c>
      <c r="I47" s="39">
        <f t="shared" si="17"/>
        <v>0</v>
      </c>
      <c r="J47" s="39">
        <f t="shared" si="17"/>
        <v>-4.9999999999997158E-2</v>
      </c>
      <c r="K47" s="39">
        <f t="shared" si="17"/>
        <v>4.9999999999997158E-2</v>
      </c>
      <c r="L47" s="39">
        <f t="shared" si="17"/>
        <v>0</v>
      </c>
      <c r="M47" s="39">
        <f t="shared" si="17"/>
        <v>0</v>
      </c>
      <c r="N47" s="39">
        <f t="shared" si="17"/>
        <v>3.0000000000001137E-2</v>
      </c>
      <c r="O47" s="39">
        <f t="shared" si="17"/>
        <v>-3.9999999999999147E-2</v>
      </c>
      <c r="P47" s="39">
        <f t="shared" si="17"/>
        <v>0</v>
      </c>
      <c r="Q47" s="39">
        <f t="shared" si="17"/>
        <v>2.0000000000003126E-2</v>
      </c>
      <c r="R47" s="39">
        <f t="shared" si="17"/>
        <v>4.9999999999997158E-2</v>
      </c>
      <c r="S47" s="39">
        <f t="shared" si="17"/>
        <v>5.0000000000004263E-2</v>
      </c>
      <c r="T47" s="39">
        <f t="shared" si="17"/>
        <v>1.9999999999996021E-2</v>
      </c>
      <c r="U47" s="39">
        <f t="shared" si="17"/>
        <v>-1.9999999999996021E-2</v>
      </c>
      <c r="V47" s="39">
        <f t="shared" si="17"/>
        <v>-5.0000000000011369E-2</v>
      </c>
      <c r="W47" s="39">
        <f t="shared" si="17"/>
        <v>3.9999999999999147E-2</v>
      </c>
      <c r="X47" s="39">
        <f t="shared" si="17"/>
        <v>0</v>
      </c>
      <c r="Y47" s="39">
        <f t="shared" si="17"/>
        <v>-5.0000000000004263E-2</v>
      </c>
      <c r="Z47" s="39">
        <f t="shared" si="17"/>
        <v>-5.0000000000004263E-2</v>
      </c>
      <c r="AA47" s="39">
        <f t="shared" si="17"/>
        <v>-0.10000000000000142</v>
      </c>
      <c r="AB47" s="39">
        <f t="shared" si="17"/>
        <v>0</v>
      </c>
      <c r="AC47" s="3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0F45B0C26A7542B4267A61CA51EBEA" ma:contentTypeVersion="14" ma:contentTypeDescription="Create a new document." ma:contentTypeScope="" ma:versionID="2ccfc41949946bd62c757013e6167629">
  <xsd:schema xmlns:xsd="http://www.w3.org/2001/XMLSchema" xmlns:xs="http://www.w3.org/2001/XMLSchema" xmlns:p="http://schemas.microsoft.com/office/2006/metadata/properties" xmlns:ns2="bcf1abde-5bb0-42e4-bf49-ec9d0637865d" xmlns:ns3="f6880347-93a1-4153-9677-4c4efcbd89e1" targetNamespace="http://schemas.microsoft.com/office/2006/metadata/properties" ma:root="true" ma:fieldsID="5dfc7cd31efa997b0d0233dc63681591" ns2:_="" ns3:_="">
    <xsd:import namespace="bcf1abde-5bb0-42e4-bf49-ec9d0637865d"/>
    <xsd:import namespace="f6880347-93a1-4153-9677-4c4efcbd89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Shar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f1abde-5bb0-42e4-bf49-ec9d063786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21bda73-8c8a-40f1-9dd7-bc7bf0c21a3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Shared" ma:index="21" nillable="true" ma:displayName="Shared" ma:format="Dropdown" ma:list="UserInfo" ma:SharePointGroup="0" ma:internalName="Share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6880347-93a1-4153-9677-4c4efcbd89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7c441e0-022e-49ec-9a65-1c3626aa31ca}" ma:internalName="TaxCatchAll" ma:showField="CatchAllData" ma:web="f6880347-93a1-4153-9677-4c4efcbd8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6880347-93a1-4153-9677-4c4efcbd89e1" xsi:nil="true"/>
    <lcf76f155ced4ddcb4097134ff3c332f xmlns="bcf1abde-5bb0-42e4-bf49-ec9d0637865d">
      <Terms xmlns="http://schemas.microsoft.com/office/infopath/2007/PartnerControls"/>
    </lcf76f155ced4ddcb4097134ff3c332f>
    <Shared xmlns="bcf1abde-5bb0-42e4-bf49-ec9d0637865d">
      <UserInfo>
        <DisplayName/>
        <AccountId xsi:nil="true"/>
        <AccountType/>
      </UserInfo>
    </Shared>
  </documentManagement>
</p:properties>
</file>

<file path=customXml/itemProps1.xml><?xml version="1.0" encoding="utf-8"?>
<ds:datastoreItem xmlns:ds="http://schemas.openxmlformats.org/officeDocument/2006/customXml" ds:itemID="{1EA6C21D-5447-4D03-AC34-04A41F00A4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f1abde-5bb0-42e4-bf49-ec9d0637865d"/>
    <ds:schemaRef ds:uri="f6880347-93a1-4153-9677-4c4efcbd8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EC3BA3-D856-4F25-94F0-4B10BA5BA1FC}">
  <ds:schemaRefs>
    <ds:schemaRef ds:uri="http://schemas.microsoft.com/sharepoint/v3/contenttype/forms"/>
  </ds:schemaRefs>
</ds:datastoreItem>
</file>

<file path=customXml/itemProps3.xml><?xml version="1.0" encoding="utf-8"?>
<ds:datastoreItem xmlns:ds="http://schemas.openxmlformats.org/officeDocument/2006/customXml" ds:itemID="{809DCA1E-3120-42E8-9BE9-1303B1BE27B9}">
  <ds:schemaRefs>
    <ds:schemaRef ds:uri="http://schemas.microsoft.com/office/2006/metadata/properties"/>
    <ds:schemaRef ds:uri="http://schemas.microsoft.com/office/infopath/2007/PartnerControls"/>
    <ds:schemaRef ds:uri="f6880347-93a1-4153-9677-4c4efcbd89e1"/>
    <ds:schemaRef ds:uri="bcf1abde-5bb0-42e4-bf49-ec9d063786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Predictions Validation</vt:lpstr>
      <vt:lpstr>G-Curve co-efficients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Chantel Sankey</cp:lastModifiedBy>
  <dcterms:created xsi:type="dcterms:W3CDTF">2023-04-13T11:31:14Z</dcterms:created>
  <dcterms:modified xsi:type="dcterms:W3CDTF">2023-04-14T08:30:17Z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0x010100A70F45B0C26A7542B4267A61CA51EBEA</vt:lpwstr>
  </property>
  <property fmtid="{D5CDD505-2E9C-101B-9397-08002B2CF9AE}" pid="3" name="MediaServiceImageTags">
    <vt:lpwstr/>
  </property>
</Properties>
</file>